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0296" windowHeight="7356"/>
  </bookViews>
  <sheets>
    <sheet name="Таблица" sheetId="1" r:id="rId1"/>
    <sheet name="Итоги" sheetId="4" r:id="rId2"/>
  </sheets>
  <calcPr calcId="145621"/>
</workbook>
</file>

<file path=xl/calcChain.xml><?xml version="1.0" encoding="utf-8"?>
<calcChain xmlns="http://schemas.openxmlformats.org/spreadsheetml/2006/main">
  <c r="G187" i="1" l="1"/>
  <c r="G148" i="1" l="1"/>
  <c r="F44" i="1" l="1"/>
  <c r="G305" i="1" l="1"/>
  <c r="I35" i="4" s="1"/>
  <c r="F305" i="1"/>
  <c r="G35" i="4" s="1"/>
  <c r="E305" i="1"/>
  <c r="D305" i="1"/>
  <c r="D187" i="1"/>
  <c r="E35" i="4" l="1"/>
  <c r="C35" i="4"/>
  <c r="G292" i="1"/>
  <c r="I34" i="4" s="1"/>
  <c r="F292" i="1"/>
  <c r="G34" i="4" s="1"/>
  <c r="E292" i="1"/>
  <c r="D292" i="1"/>
  <c r="G279" i="1"/>
  <c r="I33" i="4" s="1"/>
  <c r="F279" i="1"/>
  <c r="G33" i="4" s="1"/>
  <c r="E279" i="1"/>
  <c r="D279" i="1"/>
  <c r="E33" i="4" l="1"/>
  <c r="C33" i="4"/>
  <c r="E34" i="4"/>
  <c r="C34" i="4"/>
  <c r="C26" i="4"/>
  <c r="B37" i="4" l="1"/>
  <c r="F187" i="1" l="1"/>
  <c r="E187" i="1"/>
  <c r="G319" i="1"/>
  <c r="F319" i="1"/>
  <c r="E319" i="1"/>
  <c r="D319" i="1"/>
  <c r="C37" i="4" s="1"/>
  <c r="B31" i="4"/>
  <c r="I37" i="4" l="1"/>
  <c r="E37" i="4"/>
  <c r="G37" i="4"/>
  <c r="D31" i="1"/>
  <c r="E161" i="1" l="1"/>
  <c r="G227" i="1" l="1"/>
  <c r="F227" i="1"/>
  <c r="E227" i="1"/>
  <c r="D227" i="1"/>
  <c r="G240" i="1"/>
  <c r="F240" i="1"/>
  <c r="E240" i="1"/>
  <c r="D240" i="1"/>
  <c r="G253" i="1"/>
  <c r="F253" i="1"/>
  <c r="E253" i="1"/>
  <c r="D253" i="1"/>
  <c r="G266" i="1"/>
  <c r="I32" i="4" s="1"/>
  <c r="F266" i="1"/>
  <c r="G32" i="4" s="1"/>
  <c r="E266" i="1"/>
  <c r="E32" i="4" s="1"/>
  <c r="D266" i="1"/>
  <c r="C32" i="4" s="1"/>
  <c r="E31" i="4" l="1"/>
  <c r="G31" i="4"/>
  <c r="I31" i="4"/>
  <c r="C31" i="4"/>
  <c r="C30" i="4"/>
  <c r="E30" i="4"/>
  <c r="I30" i="4"/>
  <c r="E109" i="1" l="1"/>
  <c r="F109" i="1"/>
  <c r="G20" i="4" l="1"/>
  <c r="E20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G30" i="4"/>
  <c r="I29" i="4"/>
  <c r="G29" i="4"/>
  <c r="E29" i="4"/>
  <c r="C29" i="4"/>
  <c r="G214" i="1"/>
  <c r="F214" i="1"/>
  <c r="E214" i="1"/>
  <c r="D214" i="1"/>
  <c r="G201" i="1"/>
  <c r="F201" i="1"/>
  <c r="E201" i="1"/>
  <c r="D201" i="1"/>
  <c r="I26" i="4"/>
  <c r="G26" i="4"/>
  <c r="E26" i="4"/>
  <c r="G174" i="1"/>
  <c r="F174" i="1"/>
  <c r="E174" i="1"/>
  <c r="D174" i="1"/>
  <c r="G161" i="1"/>
  <c r="F161" i="1"/>
  <c r="E24" i="4"/>
  <c r="D161" i="1"/>
  <c r="F148" i="1"/>
  <c r="E148" i="1"/>
  <c r="D148" i="1"/>
  <c r="G135" i="1"/>
  <c r="F135" i="1"/>
  <c r="E135" i="1"/>
  <c r="D135" i="1"/>
  <c r="G122" i="1"/>
  <c r="F122" i="1"/>
  <c r="E122" i="1"/>
  <c r="D122" i="1"/>
  <c r="G109" i="1"/>
  <c r="D109" i="1"/>
  <c r="G96" i="1"/>
  <c r="F96" i="1"/>
  <c r="E96" i="1"/>
  <c r="D96" i="1"/>
  <c r="G83" i="1"/>
  <c r="F83" i="1"/>
  <c r="E83" i="1"/>
  <c r="D83" i="1"/>
  <c r="G70" i="1"/>
  <c r="F70" i="1"/>
  <c r="E70" i="1"/>
  <c r="D70" i="1"/>
  <c r="G57" i="1"/>
  <c r="F57" i="1"/>
  <c r="E57" i="1"/>
  <c r="D57" i="1"/>
  <c r="G44" i="1"/>
  <c r="E44" i="1"/>
  <c r="D44" i="1"/>
  <c r="G31" i="1"/>
  <c r="F31" i="1"/>
  <c r="E31" i="1"/>
  <c r="C14" i="4"/>
  <c r="G18" i="1"/>
  <c r="F18" i="1"/>
  <c r="E18" i="1"/>
  <c r="D18" i="1"/>
  <c r="G15" i="4" l="1"/>
  <c r="G18" i="4"/>
  <c r="C22" i="4"/>
  <c r="C25" i="4"/>
  <c r="C27" i="4"/>
  <c r="I13" i="4"/>
  <c r="I14" i="4"/>
  <c r="I15" i="4"/>
  <c r="I16" i="4"/>
  <c r="I17" i="4"/>
  <c r="I18" i="4"/>
  <c r="I19" i="4"/>
  <c r="E21" i="4"/>
  <c r="E22" i="4"/>
  <c r="E23" i="4"/>
  <c r="E25" i="4"/>
  <c r="E27" i="4"/>
  <c r="E28" i="4"/>
  <c r="G14" i="4"/>
  <c r="G17" i="4"/>
  <c r="C21" i="4"/>
  <c r="C24" i="4"/>
  <c r="C13" i="4"/>
  <c r="C15" i="4"/>
  <c r="C16" i="4"/>
  <c r="C17" i="4"/>
  <c r="C18" i="4"/>
  <c r="C19" i="4"/>
  <c r="C20" i="4"/>
  <c r="G21" i="4"/>
  <c r="G22" i="4"/>
  <c r="G23" i="4"/>
  <c r="G24" i="4"/>
  <c r="G25" i="4"/>
  <c r="G27" i="4"/>
  <c r="G28" i="4"/>
  <c r="G13" i="4"/>
  <c r="G16" i="4"/>
  <c r="G19" i="4"/>
  <c r="C23" i="4"/>
  <c r="C28" i="4"/>
  <c r="E13" i="4"/>
  <c r="E14" i="4"/>
  <c r="E15" i="4"/>
  <c r="E16" i="4"/>
  <c r="E17" i="4"/>
  <c r="E18" i="4"/>
  <c r="E19" i="4"/>
  <c r="I20" i="4"/>
  <c r="I21" i="4"/>
  <c r="I22" i="4"/>
  <c r="I23" i="4"/>
  <c r="I24" i="4"/>
  <c r="I25" i="4"/>
  <c r="I27" i="4"/>
  <c r="I28" i="4"/>
  <c r="H29" i="4" l="1"/>
  <c r="F26" i="4"/>
  <c r="D32" i="4"/>
  <c r="F19" i="4"/>
  <c r="H16" i="4"/>
  <c r="H28" i="4"/>
  <c r="H14" i="4"/>
  <c r="F27" i="4"/>
  <c r="H26" i="4"/>
  <c r="H25" i="4"/>
  <c r="D33" i="4"/>
  <c r="F23" i="4"/>
  <c r="F24" i="4"/>
  <c r="H24" i="4"/>
  <c r="H22" i="4"/>
  <c r="D34" i="4"/>
  <c r="D13" i="4"/>
  <c r="F25" i="4"/>
  <c r="F22" i="4"/>
  <c r="H18" i="4"/>
  <c r="F17" i="4"/>
  <c r="F15" i="4"/>
  <c r="F13" i="4"/>
  <c r="F33" i="4"/>
  <c r="F34" i="4"/>
  <c r="F35" i="4"/>
  <c r="F32" i="4"/>
  <c r="F30" i="4"/>
  <c r="F31" i="4"/>
  <c r="H23" i="4"/>
  <c r="H21" i="4"/>
  <c r="D35" i="4"/>
  <c r="F21" i="4"/>
  <c r="H15" i="4"/>
  <c r="F20" i="4"/>
  <c r="F18" i="4"/>
  <c r="F16" i="4"/>
  <c r="F14" i="4"/>
  <c r="H19" i="4"/>
  <c r="H33" i="4"/>
  <c r="H13" i="4"/>
  <c r="H34" i="4"/>
  <c r="H32" i="4"/>
  <c r="H35" i="4"/>
  <c r="H31" i="4"/>
  <c r="H27" i="4"/>
  <c r="H17" i="4"/>
  <c r="F28" i="4"/>
  <c r="H20" i="4"/>
  <c r="F29" i="4"/>
  <c r="H30" i="4"/>
  <c r="J25" i="4"/>
  <c r="J29" i="4"/>
  <c r="J33" i="4"/>
  <c r="J21" i="4"/>
  <c r="J22" i="4"/>
  <c r="J28" i="4"/>
  <c r="J17" i="4"/>
  <c r="J23" i="4"/>
  <c r="J30" i="4"/>
  <c r="J14" i="4"/>
  <c r="J24" i="4"/>
  <c r="J35" i="4"/>
  <c r="J19" i="4"/>
  <c r="J26" i="4"/>
  <c r="J13" i="4"/>
  <c r="J20" i="4"/>
  <c r="J31" i="4"/>
  <c r="J15" i="4"/>
  <c r="J32" i="4"/>
  <c r="J16" i="4"/>
  <c r="J27" i="4"/>
  <c r="J34" i="4"/>
  <c r="J18" i="4"/>
  <c r="D22" i="4"/>
  <c r="D19" i="4"/>
  <c r="D17" i="4"/>
  <c r="D30" i="4"/>
  <c r="D24" i="4"/>
  <c r="D15" i="4"/>
  <c r="D21" i="4"/>
  <c r="D20" i="4"/>
  <c r="D25" i="4"/>
  <c r="D27" i="4"/>
  <c r="D26" i="4"/>
  <c r="D23" i="4"/>
  <c r="D28" i="4"/>
  <c r="D14" i="4"/>
  <c r="D29" i="4"/>
  <c r="D16" i="4"/>
  <c r="D31" i="4"/>
  <c r="D18" i="4"/>
  <c r="K34" i="4" l="1"/>
  <c r="K31" i="4"/>
  <c r="K19" i="4"/>
  <c r="K25" i="4"/>
  <c r="K32" i="4"/>
  <c r="K15" i="4"/>
  <c r="K29" i="4"/>
  <c r="K26" i="4"/>
  <c r="K14" i="4"/>
  <c r="K28" i="4"/>
  <c r="K22" i="4"/>
  <c r="K16" i="4"/>
  <c r="K20" i="4"/>
  <c r="K35" i="4"/>
  <c r="K23" i="4"/>
  <c r="K21" i="4"/>
  <c r="K27" i="4"/>
  <c r="K30" i="4"/>
  <c r="K18" i="4"/>
  <c r="K13" i="4"/>
  <c r="K24" i="4"/>
  <c r="K17" i="4"/>
  <c r="K33" i="4"/>
  <c r="L20" i="4" l="1"/>
  <c r="L19" i="4"/>
  <c r="L37" i="4"/>
  <c r="L14" i="4"/>
  <c r="L13" i="4"/>
  <c r="L32" i="4"/>
  <c r="L17" i="4"/>
  <c r="L15" i="4"/>
  <c r="L35" i="4"/>
  <c r="L28" i="4"/>
  <c r="L33" i="4"/>
  <c r="L34" i="4"/>
  <c r="L18" i="4"/>
  <c r="L25" i="4"/>
  <c r="L31" i="4"/>
  <c r="L21" i="4"/>
  <c r="L16" i="4"/>
  <c r="L26" i="4"/>
  <c r="L24" i="4"/>
  <c r="L22" i="4"/>
  <c r="L27" i="4"/>
  <c r="L29" i="4"/>
</calcChain>
</file>

<file path=xl/sharedStrings.xml><?xml version="1.0" encoding="utf-8"?>
<sst xmlns="http://schemas.openxmlformats.org/spreadsheetml/2006/main" count="489" uniqueCount="290">
  <si>
    <t>УПРАВЛЕНИЕ ВНУТРЕННЕЙ ПОЛИТИКИ ЛИПЕЦКОЙ ОБЛАСТИ</t>
  </si>
  <si>
    <t>ИТОГОВАЯ ТАБЛИЦА РЕЗУЛЬТАТОВ</t>
  </si>
  <si>
    <t>Команда</t>
  </si>
  <si>
    <t>Фамилия, Имя</t>
  </si>
  <si>
    <t>Плавание</t>
  </si>
  <si>
    <t>Стрельба</t>
  </si>
  <si>
    <t>Подтягивание</t>
  </si>
  <si>
    <t>Лыжи</t>
  </si>
  <si>
    <t>№ п/п</t>
  </si>
  <si>
    <t>Итого:</t>
  </si>
  <si>
    <t>Плавание (сек)</t>
  </si>
  <si>
    <t>ТАБЛИЦА РЕЗУЛЬТАТОВ</t>
  </si>
  <si>
    <t>г. Липецк</t>
  </si>
  <si>
    <t>Результат</t>
  </si>
  <si>
    <t>Место</t>
  </si>
  <si>
    <t>Подтягивания</t>
  </si>
  <si>
    <t>Итоговый результат</t>
  </si>
  <si>
    <t>Итоговое место</t>
  </si>
  <si>
    <t>Воловский район</t>
  </si>
  <si>
    <t>Грязинский район</t>
  </si>
  <si>
    <t>Данковский район</t>
  </si>
  <si>
    <t>Добринский район</t>
  </si>
  <si>
    <t>Добровский район</t>
  </si>
  <si>
    <t>Долгоруковский район</t>
  </si>
  <si>
    <t>Елецкий район</t>
  </si>
  <si>
    <t>Задонский район</t>
  </si>
  <si>
    <t>Измалковский район</t>
  </si>
  <si>
    <t>Краснинский район</t>
  </si>
  <si>
    <t>Лебедянский район</t>
  </si>
  <si>
    <t>Лев-Толстовский район</t>
  </si>
  <si>
    <t>Липецкий район</t>
  </si>
  <si>
    <t>Становлянский район</t>
  </si>
  <si>
    <t>Усманский район</t>
  </si>
  <si>
    <t>Чаплыгинский район</t>
  </si>
  <si>
    <t>г. Елец</t>
  </si>
  <si>
    <t>Хлевенский район</t>
  </si>
  <si>
    <t>Правобережный округ г.Липецка</t>
  </si>
  <si>
    <t>Липецкая</t>
  </si>
  <si>
    <t>область</t>
  </si>
  <si>
    <t>Кадетская школа</t>
  </si>
  <si>
    <t>Соколы России</t>
  </si>
  <si>
    <t>Бег</t>
  </si>
  <si>
    <t>Щеглов Илья</t>
  </si>
  <si>
    <t>Измалков Илья</t>
  </si>
  <si>
    <t>Черкасов Павел</t>
  </si>
  <si>
    <t>Глушков Даниил</t>
  </si>
  <si>
    <t>Максютов Арсений</t>
  </si>
  <si>
    <t>Селищев Андрей</t>
  </si>
  <si>
    <t>Сенюков Даниил</t>
  </si>
  <si>
    <t>Скрябин Алексей</t>
  </si>
  <si>
    <t>Павлюков Сергей</t>
  </si>
  <si>
    <t>Бобровский Максим</t>
  </si>
  <si>
    <t>Баженов Никита</t>
  </si>
  <si>
    <t>Рязанцев Артем</t>
  </si>
  <si>
    <t>Новиков Николай</t>
  </si>
  <si>
    <t>Беднов Тимур</t>
  </si>
  <si>
    <t>Войцехович Роман</t>
  </si>
  <si>
    <t>Богатов Евгений</t>
  </si>
  <si>
    <t>Ракевич Антон</t>
  </si>
  <si>
    <t>Титаренко Руслан</t>
  </si>
  <si>
    <t>Самарин Дмитрий</t>
  </si>
  <si>
    <t>Паршиков Роман</t>
  </si>
  <si>
    <t>Измайлов Данил</t>
  </si>
  <si>
    <t>Курмаев Рамиль</t>
  </si>
  <si>
    <t>Гриднев Василий</t>
  </si>
  <si>
    <t>Пронин Владимир</t>
  </si>
  <si>
    <t>Кривобоков Андрей</t>
  </si>
  <si>
    <t>Чистозвонов Павел</t>
  </si>
  <si>
    <t>Берестнев Сергей</t>
  </si>
  <si>
    <t>Нарушев Сергей</t>
  </si>
  <si>
    <t>Овчинников Денис</t>
  </si>
  <si>
    <t>Советский округ г.Липецка</t>
  </si>
  <si>
    <t>Мещеряков Максим</t>
  </si>
  <si>
    <t>Коробов Кирилл</t>
  </si>
  <si>
    <t xml:space="preserve">Трепыхалин Арсений </t>
  </si>
  <si>
    <t>Фролов Арсений</t>
  </si>
  <si>
    <t>Федянин Егор</t>
  </si>
  <si>
    <t>Дробышев Иван</t>
  </si>
  <si>
    <t>Петунин Александр</t>
  </si>
  <si>
    <t>Рубченков Валерий</t>
  </si>
  <si>
    <t>Рубченков Михаил</t>
  </si>
  <si>
    <t>Завьялов Александр</t>
  </si>
  <si>
    <t>Востриков Алексей</t>
  </si>
  <si>
    <t>Матвиенко Антон</t>
  </si>
  <si>
    <t>Терентьев Влад</t>
  </si>
  <si>
    <t>Копаев Илья</t>
  </si>
  <si>
    <t>Волков Никита</t>
  </si>
  <si>
    <t>Громов Тимофей</t>
  </si>
  <si>
    <t>Галкин Вячеслав</t>
  </si>
  <si>
    <t>Руднев Роман</t>
  </si>
  <si>
    <t>Почетаев Дмитрий</t>
  </si>
  <si>
    <t>Кузнецов Михаил</t>
  </si>
  <si>
    <t>Кондрацов Никита</t>
  </si>
  <si>
    <t>Зайцев Юрий</t>
  </si>
  <si>
    <t>Бунин Дмитрий</t>
  </si>
  <si>
    <t>Синегубов Максим</t>
  </si>
  <si>
    <t xml:space="preserve">Федосеев Данил </t>
  </si>
  <si>
    <t>Кондауров Максим</t>
  </si>
  <si>
    <t>Хорошилов Андрей</t>
  </si>
  <si>
    <t>Носков Михаил</t>
  </si>
  <si>
    <t>Заика Вадим</t>
  </si>
  <si>
    <t>Складчиков Илья</t>
  </si>
  <si>
    <t>Ушпик Данил</t>
  </si>
  <si>
    <t>Моок Данил</t>
  </si>
  <si>
    <t>Провоторов Антон</t>
  </si>
  <si>
    <t>Гончаров Никита</t>
  </si>
  <si>
    <t>Зубенко Данил</t>
  </si>
  <si>
    <t>Булгак Владимир</t>
  </si>
  <si>
    <t>Демянков Вячеслав</t>
  </si>
  <si>
    <t>Соболев Александр</t>
  </si>
  <si>
    <t>Костин Михаил</t>
  </si>
  <si>
    <t>Волотов Павел</t>
  </si>
  <si>
    <t>Суровяткин Данил</t>
  </si>
  <si>
    <t>Ушаков Александр</t>
  </si>
  <si>
    <t>Овсянников Арсений</t>
  </si>
  <si>
    <t>Хлебанов Иван</t>
  </si>
  <si>
    <t>Ряховский Станислав</t>
  </si>
  <si>
    <t>Петюшик Святослав</t>
  </si>
  <si>
    <t>Иванов Артем</t>
  </si>
  <si>
    <t>Корнев Кирилл</t>
  </si>
  <si>
    <t>Трошин Денис</t>
  </si>
  <si>
    <t>Лутов Ярослав</t>
  </si>
  <si>
    <t>Долбнев Андрей</t>
  </si>
  <si>
    <t>Азанов Михаил</t>
  </si>
  <si>
    <t>Коробкин Илья</t>
  </si>
  <si>
    <t>Гузнаев Антон</t>
  </si>
  <si>
    <t>Никулин Данило</t>
  </si>
  <si>
    <t>Назаров Максим</t>
  </si>
  <si>
    <t>Татарников Иван</t>
  </si>
  <si>
    <t>Пенченков Антон</t>
  </si>
  <si>
    <t>Ступаков Григорий</t>
  </si>
  <si>
    <t>Осяев Максим</t>
  </si>
  <si>
    <t>Горшков Александр</t>
  </si>
  <si>
    <t>Несов Даниил</t>
  </si>
  <si>
    <t>Поветкин Максим</t>
  </si>
  <si>
    <t>Лесных Владислав</t>
  </si>
  <si>
    <t>Мамонов Владимир</t>
  </si>
  <si>
    <t>Мезенов Ярослав</t>
  </si>
  <si>
    <t>Чечельницкий Никита</t>
  </si>
  <si>
    <t>Перцев Кирилл</t>
  </si>
  <si>
    <t>Перцев Антон</t>
  </si>
  <si>
    <t>Тюнькин Максим</t>
  </si>
  <si>
    <t>Некрасов Андрей</t>
  </si>
  <si>
    <t>Савчишкин Никита</t>
  </si>
  <si>
    <t>Невенченко Артем</t>
  </si>
  <si>
    <t>Тюрин Владимир</t>
  </si>
  <si>
    <t>Кузин Кирилл</t>
  </si>
  <si>
    <t>Леденев Никита</t>
  </si>
  <si>
    <t>Зиновьев Данил</t>
  </si>
  <si>
    <t>Меренков Андрей</t>
  </si>
  <si>
    <t>Вобликов Андрей</t>
  </si>
  <si>
    <t>Титов Владимир</t>
  </si>
  <si>
    <t>Жидких Александр</t>
  </si>
  <si>
    <t>Горелов Денис</t>
  </si>
  <si>
    <t>Крупкин Павел</t>
  </si>
  <si>
    <t>Сабиров Сергей</t>
  </si>
  <si>
    <t>Овсянников Алексей</t>
  </si>
  <si>
    <t>Гончаров Николай</t>
  </si>
  <si>
    <t>Меркулов Егор</t>
  </si>
  <si>
    <t>Касимов Павел</t>
  </si>
  <si>
    <t>Парфененко Михаил</t>
  </si>
  <si>
    <t>Рыков Егор</t>
  </si>
  <si>
    <t>Кириллов Павел</t>
  </si>
  <si>
    <t>Гай Роберт</t>
  </si>
  <si>
    <t>Милованов Сергей</t>
  </si>
  <si>
    <t>Ляпин Андрей</t>
  </si>
  <si>
    <t>Ковальков Иван</t>
  </si>
  <si>
    <t>Пермяков Александр</t>
  </si>
  <si>
    <t>Киреев Кирилл</t>
  </si>
  <si>
    <t>Гущин Александр</t>
  </si>
  <si>
    <t>Плешаков Максим</t>
  </si>
  <si>
    <t>Кулигин Кирилл</t>
  </si>
  <si>
    <t>Броницкий Артур</t>
  </si>
  <si>
    <t>Попов Данил</t>
  </si>
  <si>
    <t>Ильинский Константин</t>
  </si>
  <si>
    <t>Цепляев Дмитрий</t>
  </si>
  <si>
    <t>Неугодов Сергей</t>
  </si>
  <si>
    <t>Фролов Иван</t>
  </si>
  <si>
    <t>Ярцев Иван</t>
  </si>
  <si>
    <t>Басырев Никита</t>
  </si>
  <si>
    <t>Клейменов Григорий</t>
  </si>
  <si>
    <t>Дюкарев Георгий</t>
  </si>
  <si>
    <t>Прядко Артем</t>
  </si>
  <si>
    <t>Фурса Дмитрий</t>
  </si>
  <si>
    <t>Осеков Андрей</t>
  </si>
  <si>
    <t>Забродский Михаил</t>
  </si>
  <si>
    <t>Козлов Савелий</t>
  </si>
  <si>
    <t>Ненашев Даниил</t>
  </si>
  <si>
    <t>Егоров Кирилл</t>
  </si>
  <si>
    <t>Голядкин Сергей</t>
  </si>
  <si>
    <t>Рамазанов Марат</t>
  </si>
  <si>
    <t>Левобережный округ г.Липецка</t>
  </si>
  <si>
    <t>Аверьянов Глеб</t>
  </si>
  <si>
    <t>Невейкин Артем</t>
  </si>
  <si>
    <t>Красников Иван</t>
  </si>
  <si>
    <t>Шупрута Павел</t>
  </si>
  <si>
    <t>Рассохин Степан</t>
  </si>
  <si>
    <t>Руднев Александр</t>
  </si>
  <si>
    <t>Проскурин Дмитрий</t>
  </si>
  <si>
    <t>Лупачев Андрей</t>
  </si>
  <si>
    <t>Иванов Андрей</t>
  </si>
  <si>
    <t>Лачугин Владимир</t>
  </si>
  <si>
    <t>Назаров Егор</t>
  </si>
  <si>
    <t>Чуканов Александр</t>
  </si>
  <si>
    <t>Знаменьщиков Степан</t>
  </si>
  <si>
    <t>Комаричев Вячеслав</t>
  </si>
  <si>
    <t>Григоренко Дмитрий</t>
  </si>
  <si>
    <t>Тихонов Андрей</t>
  </si>
  <si>
    <t>Гуров Степан</t>
  </si>
  <si>
    <t>Широков Сергей</t>
  </si>
  <si>
    <t>Володин Андрей</t>
  </si>
  <si>
    <t>Волосатов Максим</t>
  </si>
  <si>
    <t>Гунькин Дмитрий</t>
  </si>
  <si>
    <t>Грушин Михаил</t>
  </si>
  <si>
    <t>Котляревский Иван</t>
  </si>
  <si>
    <t>Крылов Роман</t>
  </si>
  <si>
    <t>Назарян Роберт</t>
  </si>
  <si>
    <t>Кузовлев Арсений</t>
  </si>
  <si>
    <t>Балашов Алексей</t>
  </si>
  <si>
    <t>Кочетов Владимир</t>
  </si>
  <si>
    <t>Кочетов Евгений</t>
  </si>
  <si>
    <t>Семенихин Владислав</t>
  </si>
  <si>
    <t>Оганнисян Эрик</t>
  </si>
  <si>
    <t>Алимов Александр</t>
  </si>
  <si>
    <t>Янив Илья</t>
  </si>
  <si>
    <t>Кудаев Владимир</t>
  </si>
  <si>
    <t>Парфиренко Владислав</t>
  </si>
  <si>
    <t>Мурин Дмитрий</t>
  </si>
  <si>
    <t>Мухортых Олег</t>
  </si>
  <si>
    <t>Аксенов Егор</t>
  </si>
  <si>
    <t>Бахаев Андрей</t>
  </si>
  <si>
    <t>Зубков Артем</t>
  </si>
  <si>
    <t>Шипулин Илья</t>
  </si>
  <si>
    <t>Масленников Кирилл</t>
  </si>
  <si>
    <t>Варданян Артем</t>
  </si>
  <si>
    <t>Борзов Степан</t>
  </si>
  <si>
    <t>Потрашков Сергей</t>
  </si>
  <si>
    <t>Клоков Николай</t>
  </si>
  <si>
    <t>Полетаев Богдан</t>
  </si>
  <si>
    <t>Аносов Сергей</t>
  </si>
  <si>
    <t>Лемов Кирилл</t>
  </si>
  <si>
    <t>Цыпляев Олег</t>
  </si>
  <si>
    <t>Зябриков Дмитрий</t>
  </si>
  <si>
    <t>Мурзин Илья</t>
  </si>
  <si>
    <t>Бег 3000 м</t>
  </si>
  <si>
    <t xml:space="preserve">ОБУ «Региональный центр подготовки граждан РФ к военной службе и военно-патриотического воспитания населения Липецкой области» </t>
  </si>
  <si>
    <t>16-17 марта 2021 г.</t>
  </si>
  <si>
    <t>Коньков Михаил</t>
  </si>
  <si>
    <t>Овсянников Андрей</t>
  </si>
  <si>
    <t>Аймаканов Арсений</t>
  </si>
  <si>
    <t>Беляев Глеб</t>
  </si>
  <si>
    <t>Ульянов Артем</t>
  </si>
  <si>
    <t>Котляревский Илья</t>
  </si>
  <si>
    <t>Жихорев Алексей</t>
  </si>
  <si>
    <t>Аксёнов Виктор</t>
  </si>
  <si>
    <t>Шацких Григорий</t>
  </si>
  <si>
    <t>Ермолаев Тимур</t>
  </si>
  <si>
    <t>Недосекин Александр</t>
  </si>
  <si>
    <t>Чекмарёв Руслан</t>
  </si>
  <si>
    <t>Фёдоров Сергей</t>
  </si>
  <si>
    <t>Леденёв Александр</t>
  </si>
  <si>
    <t>Гостеев Максим</t>
  </si>
  <si>
    <t>Котенёв Александр</t>
  </si>
  <si>
    <t>Мамоян Артём</t>
  </si>
  <si>
    <t>Колаев Данила</t>
  </si>
  <si>
    <t>Ионов Данила</t>
  </si>
  <si>
    <t>Злобин Артём</t>
  </si>
  <si>
    <t>Кожевников Артём</t>
  </si>
  <si>
    <t>СОШ № 47 г.Липецка</t>
  </si>
  <si>
    <t>ОБЛАСТНОЙ СПАРТАКИАДЫ ДОПРИЗЫВНОЙ МОЛОДЕЖИ (ЗИМНИЙ ЭТАП)</t>
  </si>
  <si>
    <t>Сироткин Владислав</t>
  </si>
  <si>
    <t>Ивакин Артём</t>
  </si>
  <si>
    <t>Берсенёв Матвей</t>
  </si>
  <si>
    <t>Горбачёв Сергей</t>
  </si>
  <si>
    <t>Востриков Артём</t>
  </si>
  <si>
    <t>Терехов Данила</t>
  </si>
  <si>
    <t>Соколов Владислав</t>
  </si>
  <si>
    <t>Астанакулов Бехруз</t>
  </si>
  <si>
    <t>Трухачёв Сергей</t>
  </si>
  <si>
    <t>Дроздов Артём</t>
  </si>
  <si>
    <t>Филимонов Семён</t>
  </si>
  <si>
    <t>Зейналов Зейнал</t>
  </si>
  <si>
    <t>Самылёв Данила</t>
  </si>
  <si>
    <t>Мальцев Артём</t>
  </si>
  <si>
    <t>Бочкарёв Глеб</t>
  </si>
  <si>
    <t>Курашев Юрий</t>
  </si>
  <si>
    <t>Провалов Никита</t>
  </si>
  <si>
    <t>Загайнов Антон</t>
  </si>
  <si>
    <t>Осадчий Артём</t>
  </si>
  <si>
    <t>16-17 марта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</si>
</sst>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[h]:mm:ss;@"/>
    <numFmt numFmtId="166" formatCode="h:mm:ss;@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4" borderId="16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2" fontId="1" fillId="0" borderId="14" xfId="0" applyNumberFormat="1" applyFont="1" applyBorder="1" applyAlignment="1" applyProtection="1">
      <alignment wrapText="1"/>
      <protection locked="0"/>
    </xf>
    <xf numFmtId="1" fontId="1" fillId="0" borderId="2" xfId="0" applyNumberFormat="1" applyFont="1" applyBorder="1" applyAlignment="1" applyProtection="1">
      <alignment wrapText="1"/>
      <protection locked="0"/>
    </xf>
    <xf numFmtId="2" fontId="1" fillId="0" borderId="10" xfId="0" applyNumberFormat="1" applyFont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2" fontId="1" fillId="0" borderId="11" xfId="0" applyNumberFormat="1" applyFont="1" applyBorder="1" applyAlignment="1" applyProtection="1">
      <alignment wrapText="1"/>
      <protection locked="0"/>
    </xf>
    <xf numFmtId="1" fontId="1" fillId="0" borderId="6" xfId="0" applyNumberFormat="1" applyFont="1" applyBorder="1" applyAlignment="1" applyProtection="1">
      <alignment wrapText="1"/>
      <protection locked="0"/>
    </xf>
    <xf numFmtId="0" fontId="1" fillId="4" borderId="13" xfId="0" applyFont="1" applyFill="1" applyBorder="1" applyAlignment="1">
      <alignment wrapText="1"/>
    </xf>
    <xf numFmtId="2" fontId="1" fillId="4" borderId="21" xfId="0" applyNumberFormat="1" applyFont="1" applyFill="1" applyBorder="1" applyAlignment="1">
      <alignment wrapText="1"/>
    </xf>
    <xf numFmtId="1" fontId="1" fillId="4" borderId="5" xfId="0" applyNumberFormat="1" applyFont="1" applyFill="1" applyBorder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23" xfId="0" applyFont="1" applyFill="1" applyBorder="1" applyAlignment="1" applyProtection="1">
      <alignment wrapText="1"/>
    </xf>
    <xf numFmtId="0" fontId="1" fillId="2" borderId="24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wrapText="1"/>
    </xf>
    <xf numFmtId="0" fontId="1" fillId="3" borderId="27" xfId="0" applyFont="1" applyFill="1" applyBorder="1" applyAlignment="1">
      <alignment vertical="center"/>
    </xf>
    <xf numFmtId="0" fontId="1" fillId="0" borderId="0" xfId="0" applyNumberFormat="1" applyFont="1" applyAlignment="1">
      <alignment horizontal="right"/>
    </xf>
    <xf numFmtId="0" fontId="1" fillId="4" borderId="19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1" fillId="0" borderId="0" xfId="0" applyNumberFormat="1" applyFont="1" applyAlignment="1">
      <alignment vertical="center"/>
    </xf>
    <xf numFmtId="2" fontId="1" fillId="0" borderId="14" xfId="0" applyNumberFormat="1" applyFont="1" applyFill="1" applyBorder="1" applyAlignment="1" applyProtection="1">
      <alignment wrapText="1"/>
      <protection locked="0"/>
    </xf>
    <xf numFmtId="1" fontId="1" fillId="0" borderId="2" xfId="0" applyNumberFormat="1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Alignment="1" applyProtection="1">
      <alignment wrapText="1"/>
      <protection locked="0"/>
    </xf>
    <xf numFmtId="2" fontId="1" fillId="0" borderId="27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vertical="center"/>
    </xf>
    <xf numFmtId="2" fontId="1" fillId="0" borderId="38" xfId="0" applyNumberFormat="1" applyFont="1" applyFill="1" applyBorder="1" applyAlignment="1">
      <alignment vertical="center"/>
    </xf>
    <xf numFmtId="2" fontId="1" fillId="0" borderId="26" xfId="0" applyNumberFormat="1" applyFont="1" applyFill="1" applyBorder="1" applyAlignment="1">
      <alignment vertical="center"/>
    </xf>
    <xf numFmtId="1" fontId="1" fillId="0" borderId="37" xfId="0" applyNumberFormat="1" applyFont="1" applyFill="1" applyBorder="1" applyAlignment="1">
      <alignment vertical="center"/>
    </xf>
    <xf numFmtId="1" fontId="1" fillId="0" borderId="26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1" fontId="1" fillId="0" borderId="38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1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wrapText="1"/>
      <protection locked="0"/>
    </xf>
    <xf numFmtId="164" fontId="1" fillId="0" borderId="4" xfId="0" applyNumberFormat="1" applyFont="1" applyBorder="1" applyAlignment="1" applyProtection="1">
      <alignment wrapText="1"/>
      <protection locked="0"/>
    </xf>
    <xf numFmtId="164" fontId="1" fillId="0" borderId="7" xfId="0" applyNumberFormat="1" applyFont="1" applyBorder="1" applyAlignment="1" applyProtection="1">
      <alignment wrapText="1"/>
      <protection locked="0"/>
    </xf>
    <xf numFmtId="164" fontId="1" fillId="4" borderId="22" xfId="0" applyNumberFormat="1" applyFont="1" applyFill="1" applyBorder="1" applyAlignment="1">
      <alignment wrapText="1"/>
    </xf>
    <xf numFmtId="164" fontId="1" fillId="0" borderId="38" xfId="0" applyNumberFormat="1" applyFont="1" applyFill="1" applyBorder="1" applyAlignment="1">
      <alignment vertical="center"/>
    </xf>
    <xf numFmtId="164" fontId="1" fillId="0" borderId="37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 applyProtection="1">
      <alignment wrapText="1"/>
      <protection locked="0"/>
    </xf>
    <xf numFmtId="164" fontId="1" fillId="0" borderId="7" xfId="0" applyNumberFormat="1" applyFont="1" applyFill="1" applyBorder="1" applyAlignment="1" applyProtection="1">
      <alignment wrapText="1"/>
      <protection locked="0"/>
    </xf>
    <xf numFmtId="164" fontId="1" fillId="0" borderId="15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1" fillId="0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vertical="center"/>
    </xf>
    <xf numFmtId="2" fontId="1" fillId="0" borderId="51" xfId="0" applyNumberFormat="1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horizontal="center" vertical="center"/>
    </xf>
    <xf numFmtId="165" fontId="1" fillId="0" borderId="15" xfId="0" applyNumberFormat="1" applyFont="1" applyBorder="1" applyAlignment="1" applyProtection="1">
      <alignment wrapText="1"/>
      <protection locked="0"/>
    </xf>
    <xf numFmtId="166" fontId="1" fillId="4" borderId="22" xfId="0" applyNumberFormat="1" applyFont="1" applyFill="1" applyBorder="1" applyAlignment="1">
      <alignment wrapText="1"/>
    </xf>
    <xf numFmtId="166" fontId="1" fillId="0" borderId="15" xfId="0" applyNumberFormat="1" applyFont="1" applyBorder="1" applyAlignment="1" applyProtection="1">
      <alignment wrapText="1"/>
      <protection locked="0"/>
    </xf>
    <xf numFmtId="166" fontId="1" fillId="0" borderId="15" xfId="0" applyNumberFormat="1" applyFont="1" applyBorder="1" applyAlignment="1" applyProtection="1">
      <alignment horizontal="right" wrapText="1"/>
      <protection locked="0"/>
    </xf>
    <xf numFmtId="21" fontId="1" fillId="0" borderId="4" xfId="0" applyNumberFormat="1" applyFont="1" applyBorder="1" applyAlignment="1" applyProtection="1">
      <alignment wrapText="1"/>
      <protection locked="0"/>
    </xf>
    <xf numFmtId="21" fontId="1" fillId="0" borderId="7" xfId="0" applyNumberFormat="1" applyFont="1" applyBorder="1" applyAlignment="1" applyProtection="1">
      <alignment wrapText="1"/>
      <protection locked="0"/>
    </xf>
    <xf numFmtId="21" fontId="1" fillId="0" borderId="15" xfId="0" applyNumberFormat="1" applyFont="1" applyBorder="1" applyAlignment="1" applyProtection="1">
      <alignment wrapText="1"/>
      <protection locked="0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0"/>
  <sheetViews>
    <sheetView tabSelected="1" topLeftCell="A289" zoomScale="70" zoomScaleNormal="70" workbookViewId="0">
      <selection activeCell="A309" sqref="A309:A319"/>
    </sheetView>
  </sheetViews>
  <sheetFormatPr defaultColWidth="9.109375" defaultRowHeight="18" x14ac:dyDescent="0.35"/>
  <cols>
    <col min="1" max="1" width="9.109375" style="1"/>
    <col min="2" max="2" width="40.6640625" style="1" customWidth="1"/>
    <col min="3" max="3" width="35.6640625" style="1" customWidth="1"/>
    <col min="4" max="6" width="18.6640625" style="1" customWidth="1"/>
    <col min="7" max="7" width="18.6640625" style="25" customWidth="1"/>
    <col min="8" max="16384" width="9.109375" style="1"/>
  </cols>
  <sheetData>
    <row r="1" spans="1:12" x14ac:dyDescent="0.35">
      <c r="A1" s="96" t="s">
        <v>0</v>
      </c>
      <c r="B1" s="96"/>
      <c r="C1" s="96"/>
      <c r="D1" s="96"/>
      <c r="E1" s="96"/>
      <c r="F1" s="96"/>
      <c r="G1" s="96"/>
    </row>
    <row r="2" spans="1:12" x14ac:dyDescent="0.35">
      <c r="A2" s="99" t="s">
        <v>245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4" spans="1:12" ht="24.6" x14ac:dyDescent="0.4">
      <c r="A4" s="97" t="s">
        <v>11</v>
      </c>
      <c r="B4" s="97"/>
      <c r="C4" s="97"/>
      <c r="D4" s="97"/>
      <c r="E4" s="97"/>
      <c r="F4" s="97"/>
      <c r="G4" s="97"/>
    </row>
    <row r="5" spans="1:12" x14ac:dyDescent="0.35">
      <c r="A5" s="96" t="s">
        <v>269</v>
      </c>
      <c r="B5" s="96"/>
      <c r="C5" s="96"/>
      <c r="D5" s="96"/>
      <c r="E5" s="96"/>
      <c r="F5" s="96"/>
      <c r="G5" s="96"/>
    </row>
    <row r="6" spans="1:12" ht="18.600000000000001" thickBot="1" x14ac:dyDescent="0.4">
      <c r="A6" s="98" t="s">
        <v>289</v>
      </c>
      <c r="B6" s="98"/>
      <c r="C6" s="16"/>
      <c r="D6" s="16"/>
      <c r="E6" s="16"/>
      <c r="F6" s="16"/>
      <c r="G6" s="23" t="s">
        <v>12</v>
      </c>
    </row>
    <row r="7" spans="1:12" ht="19.2" thickTop="1" thickBot="1" x14ac:dyDescent="0.4">
      <c r="A7" s="2" t="s">
        <v>8</v>
      </c>
      <c r="B7" s="3" t="s">
        <v>2</v>
      </c>
      <c r="C7" s="3" t="s">
        <v>3</v>
      </c>
      <c r="D7" s="4" t="s">
        <v>10</v>
      </c>
      <c r="E7" s="5" t="s">
        <v>5</v>
      </c>
      <c r="F7" s="5" t="s">
        <v>6</v>
      </c>
      <c r="G7" s="24" t="s">
        <v>244</v>
      </c>
    </row>
    <row r="8" spans="1:12" ht="18.600000000000001" thickTop="1" x14ac:dyDescent="0.35">
      <c r="A8" s="92">
        <v>1</v>
      </c>
      <c r="B8" s="94" t="s">
        <v>18</v>
      </c>
      <c r="C8" s="19" t="s">
        <v>42</v>
      </c>
      <c r="D8" s="6">
        <v>41.98</v>
      </c>
      <c r="E8" s="7">
        <v>16</v>
      </c>
      <c r="F8" s="7">
        <v>22</v>
      </c>
      <c r="G8" s="58">
        <v>9.8611111111111104E-3</v>
      </c>
    </row>
    <row r="9" spans="1:12" x14ac:dyDescent="0.35">
      <c r="A9" s="92"/>
      <c r="B9" s="94"/>
      <c r="C9" s="20" t="s">
        <v>43</v>
      </c>
      <c r="D9" s="8">
        <v>65.84</v>
      </c>
      <c r="E9" s="9">
        <v>26</v>
      </c>
      <c r="F9" s="9">
        <v>12</v>
      </c>
      <c r="G9" s="59">
        <v>9.6527777777777775E-3</v>
      </c>
    </row>
    <row r="10" spans="1:12" x14ac:dyDescent="0.35">
      <c r="A10" s="92"/>
      <c r="B10" s="94"/>
      <c r="C10" s="20" t="s">
        <v>44</v>
      </c>
      <c r="D10" s="8">
        <v>55.76</v>
      </c>
      <c r="E10" s="9">
        <v>22</v>
      </c>
      <c r="F10" s="9">
        <v>13</v>
      </c>
      <c r="G10" s="59">
        <v>1.1562499999999998E-2</v>
      </c>
    </row>
    <row r="11" spans="1:12" x14ac:dyDescent="0.35">
      <c r="A11" s="92"/>
      <c r="B11" s="94"/>
      <c r="C11" s="20" t="s">
        <v>45</v>
      </c>
      <c r="D11" s="8">
        <v>40.85</v>
      </c>
      <c r="E11" s="9">
        <v>16</v>
      </c>
      <c r="F11" s="9">
        <v>14</v>
      </c>
      <c r="G11" s="59">
        <v>1.1030092592592591E-2</v>
      </c>
    </row>
    <row r="12" spans="1:12" x14ac:dyDescent="0.35">
      <c r="A12" s="92"/>
      <c r="B12" s="94"/>
      <c r="C12" s="20" t="s">
        <v>46</v>
      </c>
      <c r="D12" s="8">
        <v>43.23</v>
      </c>
      <c r="E12" s="9">
        <v>0</v>
      </c>
      <c r="F12" s="9">
        <v>10</v>
      </c>
      <c r="G12" s="59">
        <v>1.1030092592592591E-2</v>
      </c>
    </row>
    <row r="13" spans="1:12" x14ac:dyDescent="0.35">
      <c r="A13" s="92"/>
      <c r="B13" s="94"/>
      <c r="C13" s="20" t="s">
        <v>47</v>
      </c>
      <c r="D13" s="8">
        <v>58.05</v>
      </c>
      <c r="E13" s="9">
        <v>36</v>
      </c>
      <c r="F13" s="9">
        <v>10</v>
      </c>
      <c r="G13" s="59">
        <v>1.1157407407407408E-2</v>
      </c>
    </row>
    <row r="14" spans="1:12" x14ac:dyDescent="0.35">
      <c r="A14" s="92"/>
      <c r="B14" s="94"/>
      <c r="C14" s="20" t="s">
        <v>48</v>
      </c>
      <c r="D14" s="8">
        <v>58.13</v>
      </c>
      <c r="E14" s="9">
        <v>20</v>
      </c>
      <c r="F14" s="9">
        <v>10</v>
      </c>
      <c r="G14" s="59">
        <v>1.0868055555555556E-2</v>
      </c>
    </row>
    <row r="15" spans="1:12" x14ac:dyDescent="0.35">
      <c r="A15" s="92"/>
      <c r="B15" s="94"/>
      <c r="C15" s="20" t="s">
        <v>49</v>
      </c>
      <c r="D15" s="8">
        <v>44.75</v>
      </c>
      <c r="E15" s="9">
        <v>23</v>
      </c>
      <c r="F15" s="9">
        <v>20</v>
      </c>
      <c r="G15" s="59">
        <v>1.1226851851851854E-2</v>
      </c>
    </row>
    <row r="16" spans="1:12" x14ac:dyDescent="0.35">
      <c r="A16" s="92"/>
      <c r="B16" s="94"/>
      <c r="C16" s="20" t="s">
        <v>271</v>
      </c>
      <c r="D16" s="8">
        <v>71.5</v>
      </c>
      <c r="E16" s="9">
        <v>21</v>
      </c>
      <c r="F16" s="9">
        <v>10</v>
      </c>
      <c r="G16" s="67">
        <v>9.5138888888888894E-3</v>
      </c>
    </row>
    <row r="17" spans="1:7" ht="18.600000000000001" thickBot="1" x14ac:dyDescent="0.4">
      <c r="A17" s="92"/>
      <c r="B17" s="94"/>
      <c r="C17" s="21" t="s">
        <v>50</v>
      </c>
      <c r="D17" s="10">
        <v>37.340000000000003</v>
      </c>
      <c r="E17" s="11">
        <v>8</v>
      </c>
      <c r="F17" s="11">
        <v>7</v>
      </c>
      <c r="G17" s="68">
        <v>1.1087962962962964E-2</v>
      </c>
    </row>
    <row r="18" spans="1:7" ht="19.2" thickTop="1" thickBot="1" x14ac:dyDescent="0.4">
      <c r="A18" s="93"/>
      <c r="B18" s="95"/>
      <c r="C18" s="12" t="s">
        <v>9</v>
      </c>
      <c r="D18" s="13">
        <f>SUM(D8:D17)</f>
        <v>517.42999999999995</v>
      </c>
      <c r="E18" s="14">
        <f>SUM(E8:E17)</f>
        <v>188</v>
      </c>
      <c r="F18" s="14">
        <f>SUM(F8:F17)</f>
        <v>128</v>
      </c>
      <c r="G18" s="61">
        <f>SUM(G8:G17)</f>
        <v>0.10699074074074073</v>
      </c>
    </row>
    <row r="19" spans="1:7" ht="19.2" thickTop="1" thickBot="1" x14ac:dyDescent="0.4"/>
    <row r="20" spans="1:7" ht="19.2" thickTop="1" thickBot="1" x14ac:dyDescent="0.4">
      <c r="A20" s="2" t="s">
        <v>8</v>
      </c>
      <c r="B20" s="3" t="s">
        <v>2</v>
      </c>
      <c r="C20" s="3" t="s">
        <v>3</v>
      </c>
      <c r="D20" s="4" t="s">
        <v>10</v>
      </c>
      <c r="E20" s="5" t="s">
        <v>5</v>
      </c>
      <c r="F20" s="5" t="s">
        <v>6</v>
      </c>
      <c r="G20" s="24" t="s">
        <v>41</v>
      </c>
    </row>
    <row r="21" spans="1:7" ht="18.600000000000001" thickTop="1" x14ac:dyDescent="0.35">
      <c r="A21" s="92">
        <v>2</v>
      </c>
      <c r="B21" s="94" t="s">
        <v>19</v>
      </c>
      <c r="C21" s="19" t="s">
        <v>99</v>
      </c>
      <c r="D21" s="6">
        <v>29.89</v>
      </c>
      <c r="E21" s="7">
        <v>31</v>
      </c>
      <c r="F21" s="7">
        <v>19</v>
      </c>
      <c r="G21" s="58">
        <v>8.9467592592592585E-3</v>
      </c>
    </row>
    <row r="22" spans="1:7" x14ac:dyDescent="0.35">
      <c r="A22" s="92"/>
      <c r="B22" s="94"/>
      <c r="C22" s="20" t="s">
        <v>100</v>
      </c>
      <c r="D22" s="8">
        <v>25.94</v>
      </c>
      <c r="E22" s="9">
        <v>21</v>
      </c>
      <c r="F22" s="9">
        <v>7</v>
      </c>
      <c r="G22" s="85">
        <v>8.2407407407407412E-3</v>
      </c>
    </row>
    <row r="23" spans="1:7" x14ac:dyDescent="0.35">
      <c r="A23" s="92"/>
      <c r="B23" s="94"/>
      <c r="C23" s="20" t="s">
        <v>101</v>
      </c>
      <c r="D23" s="8">
        <v>27.76</v>
      </c>
      <c r="E23" s="9">
        <v>25</v>
      </c>
      <c r="F23" s="9">
        <v>1</v>
      </c>
      <c r="G23" s="85">
        <v>1.0127314814814815E-2</v>
      </c>
    </row>
    <row r="24" spans="1:7" x14ac:dyDescent="0.35">
      <c r="A24" s="92"/>
      <c r="B24" s="94"/>
      <c r="C24" s="20" t="s">
        <v>102</v>
      </c>
      <c r="D24" s="8">
        <v>37.659999999999997</v>
      </c>
      <c r="E24" s="9">
        <v>36</v>
      </c>
      <c r="F24" s="9">
        <v>11</v>
      </c>
      <c r="G24" s="85">
        <v>9.6643518518518511E-3</v>
      </c>
    </row>
    <row r="25" spans="1:7" x14ac:dyDescent="0.35">
      <c r="A25" s="92"/>
      <c r="B25" s="94"/>
      <c r="C25" s="20" t="s">
        <v>103</v>
      </c>
      <c r="D25" s="8">
        <v>48.86</v>
      </c>
      <c r="E25" s="9">
        <v>11</v>
      </c>
      <c r="F25" s="9">
        <v>10</v>
      </c>
      <c r="G25" s="85">
        <v>9.9305555555555553E-3</v>
      </c>
    </row>
    <row r="26" spans="1:7" x14ac:dyDescent="0.35">
      <c r="A26" s="92"/>
      <c r="B26" s="94"/>
      <c r="C26" s="20" t="s">
        <v>104</v>
      </c>
      <c r="D26" s="8">
        <v>46.88</v>
      </c>
      <c r="E26" s="9">
        <v>18</v>
      </c>
      <c r="F26" s="9">
        <v>17</v>
      </c>
      <c r="G26" s="85">
        <v>1.0902777777777777E-2</v>
      </c>
    </row>
    <row r="27" spans="1:7" x14ac:dyDescent="0.35">
      <c r="A27" s="92"/>
      <c r="B27" s="94"/>
      <c r="C27" s="20" t="s">
        <v>105</v>
      </c>
      <c r="D27" s="8">
        <v>42.54</v>
      </c>
      <c r="E27" s="9">
        <v>21</v>
      </c>
      <c r="F27" s="9">
        <v>20</v>
      </c>
      <c r="G27" s="85">
        <v>9.0740740740740729E-3</v>
      </c>
    </row>
    <row r="28" spans="1:7" x14ac:dyDescent="0.35">
      <c r="A28" s="92"/>
      <c r="B28" s="94"/>
      <c r="C28" s="20" t="s">
        <v>106</v>
      </c>
      <c r="D28" s="8">
        <v>38.25</v>
      </c>
      <c r="E28" s="9">
        <v>17</v>
      </c>
      <c r="F28" s="9">
        <v>15</v>
      </c>
      <c r="G28" s="85">
        <v>9.432870370370371E-3</v>
      </c>
    </row>
    <row r="29" spans="1:7" x14ac:dyDescent="0.35">
      <c r="A29" s="92"/>
      <c r="B29" s="94"/>
      <c r="C29" s="20" t="s">
        <v>107</v>
      </c>
      <c r="D29" s="8">
        <v>58.98</v>
      </c>
      <c r="E29" s="9">
        <v>15</v>
      </c>
      <c r="F29" s="9">
        <v>18</v>
      </c>
      <c r="G29" s="85">
        <v>1.1875000000000002E-2</v>
      </c>
    </row>
    <row r="30" spans="1:7" ht="18.600000000000001" thickBot="1" x14ac:dyDescent="0.4">
      <c r="A30" s="92"/>
      <c r="B30" s="94"/>
      <c r="C30" s="21" t="s">
        <v>270</v>
      </c>
      <c r="D30" s="10">
        <v>34.83</v>
      </c>
      <c r="E30" s="11">
        <v>44</v>
      </c>
      <c r="F30" s="11">
        <v>20</v>
      </c>
      <c r="G30" s="85">
        <v>9.8148148148148144E-3</v>
      </c>
    </row>
    <row r="31" spans="1:7" ht="19.2" thickTop="1" thickBot="1" x14ac:dyDescent="0.4">
      <c r="A31" s="93"/>
      <c r="B31" s="95"/>
      <c r="C31" s="12" t="s">
        <v>9</v>
      </c>
      <c r="D31" s="13">
        <f>SUM(D21:D30)</f>
        <v>391.59000000000003</v>
      </c>
      <c r="E31" s="14">
        <f>SUM(E21:E30)</f>
        <v>239</v>
      </c>
      <c r="F31" s="14">
        <f>SUM(F21:F30)</f>
        <v>138</v>
      </c>
      <c r="G31" s="61">
        <f>SUM(G21:G30)</f>
        <v>9.8009259259259254E-2</v>
      </c>
    </row>
    <row r="32" spans="1:7" ht="19.2" thickTop="1" thickBot="1" x14ac:dyDescent="0.4"/>
    <row r="33" spans="1:7" ht="19.2" thickTop="1" thickBot="1" x14ac:dyDescent="0.4">
      <c r="A33" s="2" t="s">
        <v>8</v>
      </c>
      <c r="B33" s="3" t="s">
        <v>2</v>
      </c>
      <c r="C33" s="3" t="s">
        <v>3</v>
      </c>
      <c r="D33" s="4" t="s">
        <v>10</v>
      </c>
      <c r="E33" s="5" t="s">
        <v>5</v>
      </c>
      <c r="F33" s="5" t="s">
        <v>6</v>
      </c>
      <c r="G33" s="24" t="s">
        <v>41</v>
      </c>
    </row>
    <row r="34" spans="1:7" ht="18.600000000000001" thickTop="1" x14ac:dyDescent="0.35">
      <c r="A34" s="92">
        <v>3</v>
      </c>
      <c r="B34" s="94" t="s">
        <v>20</v>
      </c>
      <c r="C34" s="19" t="s">
        <v>235</v>
      </c>
      <c r="D34" s="6">
        <v>39.51</v>
      </c>
      <c r="E34" s="7">
        <v>29</v>
      </c>
      <c r="F34" s="7">
        <v>27</v>
      </c>
      <c r="G34" s="58">
        <v>8.8310185185185176E-3</v>
      </c>
    </row>
    <row r="35" spans="1:7" x14ac:dyDescent="0.35">
      <c r="A35" s="92"/>
      <c r="B35" s="94"/>
      <c r="C35" s="20" t="s">
        <v>236</v>
      </c>
      <c r="D35" s="8">
        <v>41.79</v>
      </c>
      <c r="E35" s="9">
        <v>37</v>
      </c>
      <c r="F35" s="9">
        <v>17</v>
      </c>
      <c r="G35" s="59">
        <v>9.0856481481481483E-3</v>
      </c>
    </row>
    <row r="36" spans="1:7" x14ac:dyDescent="0.35">
      <c r="A36" s="92"/>
      <c r="B36" s="94"/>
      <c r="C36" s="20" t="s">
        <v>237</v>
      </c>
      <c r="D36" s="8">
        <v>41.57</v>
      </c>
      <c r="E36" s="9">
        <v>23</v>
      </c>
      <c r="F36" s="9">
        <v>16</v>
      </c>
      <c r="G36" s="59">
        <v>8.7962962962962968E-3</v>
      </c>
    </row>
    <row r="37" spans="1:7" x14ac:dyDescent="0.35">
      <c r="A37" s="92"/>
      <c r="B37" s="94"/>
      <c r="C37" s="20" t="s">
        <v>238</v>
      </c>
      <c r="D37" s="8">
        <v>28.52</v>
      </c>
      <c r="E37" s="9">
        <v>14</v>
      </c>
      <c r="F37" s="9">
        <v>18</v>
      </c>
      <c r="G37" s="59">
        <v>8.8541666666666664E-3</v>
      </c>
    </row>
    <row r="38" spans="1:7" x14ac:dyDescent="0.35">
      <c r="A38" s="92"/>
      <c r="B38" s="94"/>
      <c r="C38" s="20" t="s">
        <v>239</v>
      </c>
      <c r="D38" s="8">
        <v>41.64</v>
      </c>
      <c r="E38" s="9">
        <v>13</v>
      </c>
      <c r="F38" s="9">
        <v>15</v>
      </c>
      <c r="G38" s="59">
        <v>9.1087962962962971E-3</v>
      </c>
    </row>
    <row r="39" spans="1:7" x14ac:dyDescent="0.35">
      <c r="A39" s="92"/>
      <c r="B39" s="94"/>
      <c r="C39" s="20" t="s">
        <v>240</v>
      </c>
      <c r="D39" s="8">
        <v>29.8</v>
      </c>
      <c r="E39" s="9">
        <v>10</v>
      </c>
      <c r="F39" s="9">
        <v>11</v>
      </c>
      <c r="G39" s="59">
        <v>9.7106481481481471E-3</v>
      </c>
    </row>
    <row r="40" spans="1:7" x14ac:dyDescent="0.35">
      <c r="A40" s="92"/>
      <c r="B40" s="94"/>
      <c r="C40" s="20" t="s">
        <v>241</v>
      </c>
      <c r="D40" s="8">
        <v>38.479999999999997</v>
      </c>
      <c r="E40" s="9">
        <v>37</v>
      </c>
      <c r="F40" s="9">
        <v>19</v>
      </c>
      <c r="G40" s="59">
        <v>9.9652777777777778E-3</v>
      </c>
    </row>
    <row r="41" spans="1:7" x14ac:dyDescent="0.35">
      <c r="A41" s="92"/>
      <c r="B41" s="94"/>
      <c r="C41" s="20" t="s">
        <v>267</v>
      </c>
      <c r="D41" s="8">
        <v>26.53</v>
      </c>
      <c r="E41" s="9">
        <v>31</v>
      </c>
      <c r="F41" s="9">
        <v>11</v>
      </c>
      <c r="G41" s="59">
        <v>7.2222222222222228E-3</v>
      </c>
    </row>
    <row r="42" spans="1:7" x14ac:dyDescent="0.35">
      <c r="A42" s="92"/>
      <c r="B42" s="94"/>
      <c r="C42" s="20" t="s">
        <v>242</v>
      </c>
      <c r="D42" s="8">
        <v>28.89</v>
      </c>
      <c r="E42" s="9">
        <v>37</v>
      </c>
      <c r="F42" s="9">
        <v>22</v>
      </c>
      <c r="G42" s="59">
        <v>9.5601851851851855E-3</v>
      </c>
    </row>
    <row r="43" spans="1:7" ht="18.600000000000001" thickBot="1" x14ac:dyDescent="0.4">
      <c r="A43" s="92"/>
      <c r="B43" s="94"/>
      <c r="C43" s="21" t="s">
        <v>243</v>
      </c>
      <c r="D43" s="10">
        <v>26.44</v>
      </c>
      <c r="E43" s="11">
        <v>24</v>
      </c>
      <c r="F43" s="11">
        <v>20</v>
      </c>
      <c r="G43" s="60">
        <v>8.5069444444444437E-3</v>
      </c>
    </row>
    <row r="44" spans="1:7" ht="19.2" thickTop="1" thickBot="1" x14ac:dyDescent="0.4">
      <c r="A44" s="93"/>
      <c r="B44" s="95"/>
      <c r="C44" s="12" t="s">
        <v>9</v>
      </c>
      <c r="D44" s="13">
        <f>SUM(D34:D43)</f>
        <v>343.17</v>
      </c>
      <c r="E44" s="14">
        <f>SUM(E34:E43)</f>
        <v>255</v>
      </c>
      <c r="F44" s="14">
        <f>SUM(F34:F43)</f>
        <v>176</v>
      </c>
      <c r="G44" s="61">
        <f>SUM(G34:G43)</f>
        <v>8.9641203703703709E-2</v>
      </c>
    </row>
    <row r="45" spans="1:7" ht="19.2" thickTop="1" thickBot="1" x14ac:dyDescent="0.4"/>
    <row r="46" spans="1:7" ht="19.2" thickTop="1" thickBot="1" x14ac:dyDescent="0.4">
      <c r="A46" s="2" t="s">
        <v>8</v>
      </c>
      <c r="B46" s="3" t="s">
        <v>2</v>
      </c>
      <c r="C46" s="3" t="s">
        <v>3</v>
      </c>
      <c r="D46" s="4" t="s">
        <v>10</v>
      </c>
      <c r="E46" s="5" t="s">
        <v>5</v>
      </c>
      <c r="F46" s="5" t="s">
        <v>6</v>
      </c>
      <c r="G46" s="24" t="s">
        <v>41</v>
      </c>
    </row>
    <row r="47" spans="1:7" ht="18.600000000000001" thickTop="1" x14ac:dyDescent="0.35">
      <c r="A47" s="92">
        <v>4</v>
      </c>
      <c r="B47" s="94" t="s">
        <v>21</v>
      </c>
      <c r="C47" s="19" t="s">
        <v>92</v>
      </c>
      <c r="D47" s="6">
        <v>47.07</v>
      </c>
      <c r="E47" s="7">
        <v>17</v>
      </c>
      <c r="F47" s="7">
        <v>25</v>
      </c>
      <c r="G47" s="58">
        <v>9.4675925925925917E-3</v>
      </c>
    </row>
    <row r="48" spans="1:7" x14ac:dyDescent="0.35">
      <c r="A48" s="92"/>
      <c r="B48" s="94"/>
      <c r="C48" s="20" t="s">
        <v>93</v>
      </c>
      <c r="D48" s="8">
        <v>41.1</v>
      </c>
      <c r="E48" s="9">
        <v>11</v>
      </c>
      <c r="F48" s="9">
        <v>9</v>
      </c>
      <c r="G48" s="59">
        <v>9.4097222222222238E-3</v>
      </c>
    </row>
    <row r="49" spans="1:7" x14ac:dyDescent="0.35">
      <c r="A49" s="92"/>
      <c r="B49" s="94"/>
      <c r="C49" s="20" t="s">
        <v>264</v>
      </c>
      <c r="D49" s="8">
        <v>34.020000000000003</v>
      </c>
      <c r="E49" s="9">
        <v>13</v>
      </c>
      <c r="F49" s="9">
        <v>6</v>
      </c>
      <c r="G49" s="59">
        <v>9.3287037037037036E-3</v>
      </c>
    </row>
    <row r="50" spans="1:7" x14ac:dyDescent="0.35">
      <c r="A50" s="92"/>
      <c r="B50" s="94"/>
      <c r="C50" s="20" t="s">
        <v>94</v>
      </c>
      <c r="D50" s="8">
        <v>57.34</v>
      </c>
      <c r="E50" s="9">
        <v>34</v>
      </c>
      <c r="F50" s="9">
        <v>13</v>
      </c>
      <c r="G50" s="59">
        <v>9.4212962962962957E-3</v>
      </c>
    </row>
    <row r="51" spans="1:7" x14ac:dyDescent="0.35">
      <c r="A51" s="92"/>
      <c r="B51" s="94"/>
      <c r="C51" s="20" t="s">
        <v>95</v>
      </c>
      <c r="D51" s="8">
        <v>39.82</v>
      </c>
      <c r="E51" s="9">
        <v>33</v>
      </c>
      <c r="F51" s="9">
        <v>9</v>
      </c>
      <c r="G51" s="59">
        <v>9.2129629629629627E-3</v>
      </c>
    </row>
    <row r="52" spans="1:7" x14ac:dyDescent="0.35">
      <c r="A52" s="92"/>
      <c r="B52" s="94"/>
      <c r="C52" s="20" t="s">
        <v>96</v>
      </c>
      <c r="D52" s="8">
        <v>54.85</v>
      </c>
      <c r="E52" s="9">
        <v>12</v>
      </c>
      <c r="F52" s="9">
        <v>14</v>
      </c>
      <c r="G52" s="59">
        <v>9.0740740740740729E-3</v>
      </c>
    </row>
    <row r="53" spans="1:7" x14ac:dyDescent="0.35">
      <c r="A53" s="92"/>
      <c r="B53" s="94"/>
      <c r="C53" s="20" t="s">
        <v>97</v>
      </c>
      <c r="D53" s="8">
        <v>46.95</v>
      </c>
      <c r="E53" s="9">
        <v>17</v>
      </c>
      <c r="F53" s="9">
        <v>10</v>
      </c>
      <c r="G53" s="59">
        <v>9.4675925925925917E-3</v>
      </c>
    </row>
    <row r="54" spans="1:7" x14ac:dyDescent="0.35">
      <c r="A54" s="92"/>
      <c r="B54" s="94"/>
      <c r="C54" s="20" t="s">
        <v>265</v>
      </c>
      <c r="D54" s="8">
        <v>43.07</v>
      </c>
      <c r="E54" s="9">
        <v>26</v>
      </c>
      <c r="F54" s="9">
        <v>17</v>
      </c>
      <c r="G54" s="59">
        <v>9.3981481481481485E-3</v>
      </c>
    </row>
    <row r="55" spans="1:7" x14ac:dyDescent="0.35">
      <c r="A55" s="92"/>
      <c r="B55" s="94"/>
      <c r="C55" s="20" t="s">
        <v>98</v>
      </c>
      <c r="D55" s="8">
        <v>42.54</v>
      </c>
      <c r="E55" s="9">
        <v>26</v>
      </c>
      <c r="F55" s="9">
        <v>18</v>
      </c>
      <c r="G55" s="59">
        <v>9.432870370370371E-3</v>
      </c>
    </row>
    <row r="56" spans="1:7" ht="18.600000000000001" thickBot="1" x14ac:dyDescent="0.4">
      <c r="A56" s="92"/>
      <c r="B56" s="94"/>
      <c r="C56" s="21" t="s">
        <v>266</v>
      </c>
      <c r="D56" s="10">
        <v>45.54</v>
      </c>
      <c r="E56" s="11">
        <v>25</v>
      </c>
      <c r="F56" s="11">
        <v>8</v>
      </c>
      <c r="G56" s="60">
        <v>8.9583333333333338E-3</v>
      </c>
    </row>
    <row r="57" spans="1:7" ht="19.2" thickTop="1" thickBot="1" x14ac:dyDescent="0.4">
      <c r="A57" s="93"/>
      <c r="B57" s="95"/>
      <c r="C57" s="12" t="s">
        <v>9</v>
      </c>
      <c r="D57" s="13">
        <f>SUM(D47:D56)</f>
        <v>452.3</v>
      </c>
      <c r="E57" s="14">
        <f>SUM(E47:E56)</f>
        <v>214</v>
      </c>
      <c r="F57" s="14">
        <f>SUM(F47:F56)</f>
        <v>129</v>
      </c>
      <c r="G57" s="61">
        <f>SUM(G47:G56)</f>
        <v>9.3171296296296308E-2</v>
      </c>
    </row>
    <row r="58" spans="1:7" ht="19.2" thickTop="1" thickBot="1" x14ac:dyDescent="0.4"/>
    <row r="59" spans="1:7" ht="19.2" thickTop="1" thickBot="1" x14ac:dyDescent="0.4">
      <c r="A59" s="2" t="s">
        <v>8</v>
      </c>
      <c r="B59" s="3" t="s">
        <v>2</v>
      </c>
      <c r="C59" s="3" t="s">
        <v>3</v>
      </c>
      <c r="D59" s="4" t="s">
        <v>10</v>
      </c>
      <c r="E59" s="5" t="s">
        <v>5</v>
      </c>
      <c r="F59" s="5" t="s">
        <v>6</v>
      </c>
      <c r="G59" s="24" t="s">
        <v>41</v>
      </c>
    </row>
    <row r="60" spans="1:7" ht="18.600000000000001" thickTop="1" x14ac:dyDescent="0.35">
      <c r="A60" s="92">
        <v>5</v>
      </c>
      <c r="B60" s="94" t="s">
        <v>22</v>
      </c>
      <c r="C60" s="19" t="s">
        <v>284</v>
      </c>
      <c r="D60" s="6">
        <v>31.6</v>
      </c>
      <c r="E60" s="7">
        <v>30</v>
      </c>
      <c r="F60" s="7">
        <v>16</v>
      </c>
      <c r="G60" s="58">
        <v>9.2129629629629627E-3</v>
      </c>
    </row>
    <row r="61" spans="1:7" x14ac:dyDescent="0.35">
      <c r="A61" s="92"/>
      <c r="B61" s="94"/>
      <c r="C61" s="20" t="s">
        <v>174</v>
      </c>
      <c r="D61" s="8">
        <v>27.53</v>
      </c>
      <c r="E61" s="9">
        <v>25</v>
      </c>
      <c r="F61" s="9">
        <v>13</v>
      </c>
      <c r="G61" s="59">
        <v>8.8310185185185176E-3</v>
      </c>
    </row>
    <row r="62" spans="1:7" x14ac:dyDescent="0.35">
      <c r="A62" s="92"/>
      <c r="B62" s="94"/>
      <c r="C62" s="20" t="s">
        <v>175</v>
      </c>
      <c r="D62" s="8">
        <v>33.54</v>
      </c>
      <c r="E62" s="9">
        <v>3</v>
      </c>
      <c r="F62" s="9">
        <v>13</v>
      </c>
      <c r="G62" s="59">
        <v>9.2708333333333341E-3</v>
      </c>
    </row>
    <row r="63" spans="1:7" x14ac:dyDescent="0.35">
      <c r="A63" s="92"/>
      <c r="B63" s="94"/>
      <c r="C63" s="20" t="s">
        <v>176</v>
      </c>
      <c r="D63" s="8">
        <v>33.24</v>
      </c>
      <c r="E63" s="9">
        <v>16</v>
      </c>
      <c r="F63" s="9">
        <v>17</v>
      </c>
      <c r="G63" s="59">
        <v>1.0347222222222223E-2</v>
      </c>
    </row>
    <row r="64" spans="1:7" x14ac:dyDescent="0.35">
      <c r="A64" s="92"/>
      <c r="B64" s="94"/>
      <c r="C64" s="20" t="s">
        <v>177</v>
      </c>
      <c r="D64" s="8">
        <v>27.64</v>
      </c>
      <c r="E64" s="9">
        <v>7</v>
      </c>
      <c r="F64" s="9">
        <v>8</v>
      </c>
      <c r="G64" s="59">
        <v>8.2638888888888883E-3</v>
      </c>
    </row>
    <row r="65" spans="1:7" x14ac:dyDescent="0.35">
      <c r="A65" s="92"/>
      <c r="B65" s="94"/>
      <c r="C65" s="20" t="s">
        <v>178</v>
      </c>
      <c r="D65" s="8">
        <v>47.29</v>
      </c>
      <c r="E65" s="9">
        <v>9</v>
      </c>
      <c r="F65" s="9">
        <v>9</v>
      </c>
      <c r="G65" s="59">
        <v>1.0810185185185185E-2</v>
      </c>
    </row>
    <row r="66" spans="1:7" x14ac:dyDescent="0.35">
      <c r="A66" s="92"/>
      <c r="B66" s="94"/>
      <c r="C66" s="20" t="s">
        <v>179</v>
      </c>
      <c r="D66" s="8">
        <v>53.04</v>
      </c>
      <c r="E66" s="9">
        <v>17</v>
      </c>
      <c r="F66" s="9">
        <v>19</v>
      </c>
      <c r="G66" s="59">
        <v>1.068287037037037E-2</v>
      </c>
    </row>
    <row r="67" spans="1:7" x14ac:dyDescent="0.35">
      <c r="A67" s="92"/>
      <c r="B67" s="94"/>
      <c r="C67" s="20" t="s">
        <v>180</v>
      </c>
      <c r="D67" s="8">
        <v>36.619999999999997</v>
      </c>
      <c r="E67" s="9">
        <v>17</v>
      </c>
      <c r="F67" s="9">
        <v>10</v>
      </c>
      <c r="G67" s="59">
        <v>9.5138888888888894E-3</v>
      </c>
    </row>
    <row r="68" spans="1:7" x14ac:dyDescent="0.35">
      <c r="A68" s="92"/>
      <c r="B68" s="94"/>
      <c r="C68" s="20" t="s">
        <v>181</v>
      </c>
      <c r="D68" s="8">
        <v>43.92</v>
      </c>
      <c r="E68" s="9">
        <v>16</v>
      </c>
      <c r="F68" s="9">
        <v>30</v>
      </c>
      <c r="G68" s="59">
        <v>1.1875000000000002E-2</v>
      </c>
    </row>
    <row r="69" spans="1:7" ht="18.600000000000001" thickBot="1" x14ac:dyDescent="0.4">
      <c r="A69" s="92"/>
      <c r="B69" s="94"/>
      <c r="C69" s="21" t="s">
        <v>182</v>
      </c>
      <c r="D69" s="10">
        <v>38.020000000000003</v>
      </c>
      <c r="E69" s="11">
        <v>37</v>
      </c>
      <c r="F69" s="11">
        <v>21</v>
      </c>
      <c r="G69" s="60">
        <v>9.479166666666667E-3</v>
      </c>
    </row>
    <row r="70" spans="1:7" ht="19.2" thickTop="1" thickBot="1" x14ac:dyDescent="0.4">
      <c r="A70" s="93"/>
      <c r="B70" s="95"/>
      <c r="C70" s="12" t="s">
        <v>9</v>
      </c>
      <c r="D70" s="13">
        <f>SUM(D60:D69)</f>
        <v>372.44</v>
      </c>
      <c r="E70" s="14">
        <f>SUM(E60:E69)</f>
        <v>177</v>
      </c>
      <c r="F70" s="14">
        <f>SUM(F60:F69)</f>
        <v>156</v>
      </c>
      <c r="G70" s="61">
        <f>SUM(G60:G69)</f>
        <v>9.8287037037037034E-2</v>
      </c>
    </row>
    <row r="71" spans="1:7" ht="19.2" thickTop="1" thickBot="1" x14ac:dyDescent="0.4"/>
    <row r="72" spans="1:7" ht="19.2" thickTop="1" thickBot="1" x14ac:dyDescent="0.4">
      <c r="A72" s="2" t="s">
        <v>8</v>
      </c>
      <c r="B72" s="3" t="s">
        <v>2</v>
      </c>
      <c r="C72" s="3" t="s">
        <v>3</v>
      </c>
      <c r="D72" s="4" t="s">
        <v>10</v>
      </c>
      <c r="E72" s="5" t="s">
        <v>5</v>
      </c>
      <c r="F72" s="5" t="s">
        <v>6</v>
      </c>
      <c r="G72" s="24" t="s">
        <v>41</v>
      </c>
    </row>
    <row r="73" spans="1:7" ht="18.600000000000001" thickTop="1" x14ac:dyDescent="0.35">
      <c r="A73" s="92">
        <v>6</v>
      </c>
      <c r="B73" s="94" t="s">
        <v>23</v>
      </c>
      <c r="C73" s="19" t="s">
        <v>82</v>
      </c>
      <c r="D73" s="6">
        <v>29.2</v>
      </c>
      <c r="E73" s="7">
        <v>25</v>
      </c>
      <c r="F73" s="7">
        <v>15</v>
      </c>
      <c r="G73" s="58">
        <v>9.8032407407407408E-3</v>
      </c>
    </row>
    <row r="74" spans="1:7" x14ac:dyDescent="0.35">
      <c r="A74" s="92"/>
      <c r="B74" s="94"/>
      <c r="C74" s="20" t="s">
        <v>83</v>
      </c>
      <c r="D74" s="8">
        <v>37.39</v>
      </c>
      <c r="E74" s="9">
        <v>32</v>
      </c>
      <c r="F74" s="9">
        <v>16</v>
      </c>
      <c r="G74" s="59">
        <v>9.618055555555555E-3</v>
      </c>
    </row>
    <row r="75" spans="1:7" x14ac:dyDescent="0.35">
      <c r="A75" s="92"/>
      <c r="B75" s="94"/>
      <c r="C75" s="20" t="s">
        <v>84</v>
      </c>
      <c r="D75" s="8">
        <v>45.95</v>
      </c>
      <c r="E75" s="9">
        <v>8</v>
      </c>
      <c r="F75" s="9">
        <v>13</v>
      </c>
      <c r="G75" s="59">
        <v>9.8148148148148144E-3</v>
      </c>
    </row>
    <row r="76" spans="1:7" x14ac:dyDescent="0.35">
      <c r="A76" s="92"/>
      <c r="B76" s="94"/>
      <c r="C76" s="20" t="s">
        <v>85</v>
      </c>
      <c r="D76" s="8">
        <v>59.99</v>
      </c>
      <c r="E76" s="9">
        <v>17</v>
      </c>
      <c r="F76" s="9">
        <v>12</v>
      </c>
      <c r="G76" s="59">
        <v>1.1875000000000002E-2</v>
      </c>
    </row>
    <row r="77" spans="1:7" x14ac:dyDescent="0.35">
      <c r="A77" s="92"/>
      <c r="B77" s="94"/>
      <c r="C77" s="20" t="s">
        <v>86</v>
      </c>
      <c r="D77" s="8">
        <v>34.08</v>
      </c>
      <c r="E77" s="9">
        <v>13</v>
      </c>
      <c r="F77" s="9">
        <v>11</v>
      </c>
      <c r="G77" s="59">
        <v>1.0185185185185184E-2</v>
      </c>
    </row>
    <row r="78" spans="1:7" x14ac:dyDescent="0.35">
      <c r="A78" s="92"/>
      <c r="B78" s="94"/>
      <c r="C78" s="20" t="s">
        <v>87</v>
      </c>
      <c r="D78" s="8">
        <v>29.58</v>
      </c>
      <c r="E78" s="9">
        <v>28</v>
      </c>
      <c r="F78" s="9">
        <v>13</v>
      </c>
      <c r="G78" s="59">
        <v>9.8032407407407408E-3</v>
      </c>
    </row>
    <row r="79" spans="1:7" x14ac:dyDescent="0.35">
      <c r="A79" s="92"/>
      <c r="B79" s="94"/>
      <c r="C79" s="20" t="s">
        <v>88</v>
      </c>
      <c r="D79" s="8">
        <v>42.48</v>
      </c>
      <c r="E79" s="9">
        <v>24</v>
      </c>
      <c r="F79" s="9">
        <v>19</v>
      </c>
      <c r="G79" s="59">
        <v>1.0578703703703703E-2</v>
      </c>
    </row>
    <row r="80" spans="1:7" x14ac:dyDescent="0.35">
      <c r="A80" s="92"/>
      <c r="B80" s="94"/>
      <c r="C80" s="20" t="s">
        <v>89</v>
      </c>
      <c r="D80" s="8">
        <v>51.6</v>
      </c>
      <c r="E80" s="9">
        <v>26</v>
      </c>
      <c r="F80" s="9">
        <v>20</v>
      </c>
      <c r="G80" s="59">
        <v>9.479166666666667E-3</v>
      </c>
    </row>
    <row r="81" spans="1:7" x14ac:dyDescent="0.35">
      <c r="A81" s="92"/>
      <c r="B81" s="94"/>
      <c r="C81" s="20" t="s">
        <v>90</v>
      </c>
      <c r="D81" s="8">
        <v>42.07</v>
      </c>
      <c r="E81" s="9">
        <v>18</v>
      </c>
      <c r="F81" s="9">
        <v>16</v>
      </c>
      <c r="G81" s="59">
        <v>9.8495370370370369E-3</v>
      </c>
    </row>
    <row r="82" spans="1:7" ht="18.600000000000001" thickBot="1" x14ac:dyDescent="0.4">
      <c r="A82" s="92"/>
      <c r="B82" s="94"/>
      <c r="C82" s="21" t="s">
        <v>91</v>
      </c>
      <c r="D82" s="10">
        <v>40.74</v>
      </c>
      <c r="E82" s="11">
        <v>10</v>
      </c>
      <c r="F82" s="11">
        <v>25</v>
      </c>
      <c r="G82" s="60">
        <v>9.0277777777777787E-3</v>
      </c>
    </row>
    <row r="83" spans="1:7" ht="19.2" thickTop="1" thickBot="1" x14ac:dyDescent="0.4">
      <c r="A83" s="93"/>
      <c r="B83" s="95"/>
      <c r="C83" s="12" t="s">
        <v>9</v>
      </c>
      <c r="D83" s="13">
        <f>SUM(D73:D82)</f>
        <v>413.08000000000004</v>
      </c>
      <c r="E83" s="14">
        <f>SUM(E73:E82)</f>
        <v>201</v>
      </c>
      <c r="F83" s="14">
        <f>SUM(F73:F82)</f>
        <v>160</v>
      </c>
      <c r="G83" s="61">
        <f>SUM(G73:G82)</f>
        <v>0.10003472222222221</v>
      </c>
    </row>
    <row r="84" spans="1:7" ht="19.2" thickTop="1" thickBot="1" x14ac:dyDescent="0.4"/>
    <row r="85" spans="1:7" ht="19.2" thickTop="1" thickBot="1" x14ac:dyDescent="0.4">
      <c r="A85" s="2" t="s">
        <v>8</v>
      </c>
      <c r="B85" s="3" t="s">
        <v>2</v>
      </c>
      <c r="C85" s="3" t="s">
        <v>3</v>
      </c>
      <c r="D85" s="4" t="s">
        <v>10</v>
      </c>
      <c r="E85" s="5" t="s">
        <v>5</v>
      </c>
      <c r="F85" s="5" t="s">
        <v>6</v>
      </c>
      <c r="G85" s="24" t="s">
        <v>41</v>
      </c>
    </row>
    <row r="86" spans="1:7" ht="18.600000000000001" thickTop="1" x14ac:dyDescent="0.35">
      <c r="A86" s="92">
        <v>7</v>
      </c>
      <c r="B86" s="94" t="s">
        <v>24</v>
      </c>
      <c r="C86" s="19" t="s">
        <v>164</v>
      </c>
      <c r="D86" s="6">
        <v>28.7</v>
      </c>
      <c r="E86" s="7">
        <v>5</v>
      </c>
      <c r="F86" s="7">
        <v>9</v>
      </c>
      <c r="G86" s="58">
        <v>1.0833333333333334E-2</v>
      </c>
    </row>
    <row r="87" spans="1:7" x14ac:dyDescent="0.35">
      <c r="A87" s="92"/>
      <c r="B87" s="94"/>
      <c r="C87" s="20" t="s">
        <v>165</v>
      </c>
      <c r="D87" s="8">
        <v>38.880000000000003</v>
      </c>
      <c r="E87" s="9">
        <v>24</v>
      </c>
      <c r="F87" s="9">
        <v>16</v>
      </c>
      <c r="G87" s="59">
        <v>9.5601851851851855E-3</v>
      </c>
    </row>
    <row r="88" spans="1:7" x14ac:dyDescent="0.35">
      <c r="A88" s="92"/>
      <c r="B88" s="94"/>
      <c r="C88" s="20" t="s">
        <v>166</v>
      </c>
      <c r="D88" s="8">
        <v>50.54</v>
      </c>
      <c r="E88" s="9">
        <v>15</v>
      </c>
      <c r="F88" s="9">
        <v>20</v>
      </c>
      <c r="G88" s="59">
        <v>9.5601851851851855E-3</v>
      </c>
    </row>
    <row r="89" spans="1:7" x14ac:dyDescent="0.35">
      <c r="A89" s="92"/>
      <c r="B89" s="94"/>
      <c r="C89" s="20" t="s">
        <v>167</v>
      </c>
      <c r="D89" s="8">
        <v>27.2</v>
      </c>
      <c r="E89" s="9">
        <v>0</v>
      </c>
      <c r="F89" s="9">
        <v>15</v>
      </c>
      <c r="G89" s="59">
        <v>9.780092592592592E-3</v>
      </c>
    </row>
    <row r="90" spans="1:7" x14ac:dyDescent="0.35">
      <c r="A90" s="92"/>
      <c r="B90" s="94"/>
      <c r="C90" s="20" t="s">
        <v>169</v>
      </c>
      <c r="D90" s="8">
        <v>34.57</v>
      </c>
      <c r="E90" s="9">
        <v>10</v>
      </c>
      <c r="F90" s="9">
        <v>15</v>
      </c>
      <c r="G90" s="59">
        <v>9.780092592592592E-3</v>
      </c>
    </row>
    <row r="91" spans="1:7" x14ac:dyDescent="0.35">
      <c r="A91" s="92"/>
      <c r="B91" s="94"/>
      <c r="C91" s="20" t="s">
        <v>170</v>
      </c>
      <c r="D91" s="8">
        <v>40.409999999999997</v>
      </c>
      <c r="E91" s="9">
        <v>23</v>
      </c>
      <c r="F91" s="9">
        <v>0</v>
      </c>
      <c r="G91" s="59">
        <v>1.1875000000000002E-2</v>
      </c>
    </row>
    <row r="92" spans="1:7" x14ac:dyDescent="0.35">
      <c r="A92" s="92"/>
      <c r="B92" s="94"/>
      <c r="C92" s="20" t="s">
        <v>168</v>
      </c>
      <c r="D92" s="8">
        <v>39.89</v>
      </c>
      <c r="E92" s="9">
        <v>17</v>
      </c>
      <c r="F92" s="9">
        <v>20</v>
      </c>
      <c r="G92" s="59">
        <v>9.5023148148148159E-3</v>
      </c>
    </row>
    <row r="93" spans="1:7" x14ac:dyDescent="0.35">
      <c r="A93" s="92"/>
      <c r="B93" s="94"/>
      <c r="C93" s="20" t="s">
        <v>171</v>
      </c>
      <c r="D93" s="8">
        <v>27.31</v>
      </c>
      <c r="E93" s="9">
        <v>0</v>
      </c>
      <c r="F93" s="9">
        <v>13</v>
      </c>
      <c r="G93" s="59">
        <v>9.1087962962962971E-3</v>
      </c>
    </row>
    <row r="94" spans="1:7" x14ac:dyDescent="0.35">
      <c r="A94" s="92"/>
      <c r="B94" s="94"/>
      <c r="C94" s="20" t="s">
        <v>172</v>
      </c>
      <c r="D94" s="8">
        <v>45.57</v>
      </c>
      <c r="E94" s="9">
        <v>14</v>
      </c>
      <c r="F94" s="9">
        <v>16</v>
      </c>
      <c r="G94" s="59">
        <v>9.4097222222222238E-3</v>
      </c>
    </row>
    <row r="95" spans="1:7" ht="18.600000000000001" thickBot="1" x14ac:dyDescent="0.4">
      <c r="A95" s="92"/>
      <c r="B95" s="94"/>
      <c r="C95" s="21" t="s">
        <v>173</v>
      </c>
      <c r="D95" s="10">
        <v>59.16</v>
      </c>
      <c r="E95" s="11">
        <v>24</v>
      </c>
      <c r="F95" s="11">
        <v>22</v>
      </c>
      <c r="G95" s="60">
        <v>9.2245370370370363E-3</v>
      </c>
    </row>
    <row r="96" spans="1:7" ht="19.2" thickTop="1" thickBot="1" x14ac:dyDescent="0.4">
      <c r="A96" s="93"/>
      <c r="B96" s="95"/>
      <c r="C96" s="12" t="s">
        <v>9</v>
      </c>
      <c r="D96" s="13">
        <f>SUM(D86:D95)</f>
        <v>392.23</v>
      </c>
      <c r="E96" s="14">
        <f>SUM(E86:E95)</f>
        <v>132</v>
      </c>
      <c r="F96" s="14">
        <f>SUM(F86:F95)</f>
        <v>146</v>
      </c>
      <c r="G96" s="61">
        <f>SUM(G86:G95)</f>
        <v>9.8634259259259255E-2</v>
      </c>
    </row>
    <row r="97" spans="1:7" ht="19.2" thickTop="1" thickBot="1" x14ac:dyDescent="0.4"/>
    <row r="98" spans="1:7" ht="19.2" thickTop="1" thickBot="1" x14ac:dyDescent="0.4">
      <c r="A98" s="2" t="s">
        <v>8</v>
      </c>
      <c r="B98" s="3" t="s">
        <v>2</v>
      </c>
      <c r="C98" s="3" t="s">
        <v>3</v>
      </c>
      <c r="D98" s="4" t="s">
        <v>10</v>
      </c>
      <c r="E98" s="5" t="s">
        <v>5</v>
      </c>
      <c r="F98" s="5" t="s">
        <v>6</v>
      </c>
      <c r="G98" s="24" t="s">
        <v>41</v>
      </c>
    </row>
    <row r="99" spans="1:7" ht="18.600000000000001" thickTop="1" x14ac:dyDescent="0.35">
      <c r="A99" s="92">
        <v>8</v>
      </c>
      <c r="B99" s="94" t="s">
        <v>25</v>
      </c>
      <c r="C99" s="19" t="s">
        <v>139</v>
      </c>
      <c r="D99" s="6">
        <v>35.6</v>
      </c>
      <c r="E99" s="7">
        <v>24</v>
      </c>
      <c r="F99" s="7">
        <v>15</v>
      </c>
      <c r="G99" s="58">
        <v>9.3171296296296283E-3</v>
      </c>
    </row>
    <row r="100" spans="1:7" x14ac:dyDescent="0.35">
      <c r="A100" s="92"/>
      <c r="B100" s="94"/>
      <c r="C100" s="20" t="s">
        <v>140</v>
      </c>
      <c r="D100" s="8">
        <v>36.92</v>
      </c>
      <c r="E100" s="9">
        <v>7</v>
      </c>
      <c r="F100" s="9">
        <v>19</v>
      </c>
      <c r="G100" s="59">
        <v>9.0393518518518522E-3</v>
      </c>
    </row>
    <row r="101" spans="1:7" x14ac:dyDescent="0.35">
      <c r="A101" s="92"/>
      <c r="B101" s="94"/>
      <c r="C101" s="20" t="s">
        <v>141</v>
      </c>
      <c r="D101" s="8">
        <v>39.799999999999997</v>
      </c>
      <c r="E101" s="9">
        <v>27</v>
      </c>
      <c r="F101" s="9">
        <v>22</v>
      </c>
      <c r="G101" s="59">
        <v>8.8773148148148153E-3</v>
      </c>
    </row>
    <row r="102" spans="1:7" x14ac:dyDescent="0.35">
      <c r="A102" s="92"/>
      <c r="B102" s="94"/>
      <c r="C102" s="20" t="s">
        <v>142</v>
      </c>
      <c r="D102" s="8">
        <v>35.82</v>
      </c>
      <c r="E102" s="9">
        <v>40</v>
      </c>
      <c r="F102" s="9">
        <v>12</v>
      </c>
      <c r="G102" s="59">
        <v>9.780092592592592E-3</v>
      </c>
    </row>
    <row r="103" spans="1:7" x14ac:dyDescent="0.35">
      <c r="A103" s="92"/>
      <c r="B103" s="94"/>
      <c r="C103" s="20" t="s">
        <v>143</v>
      </c>
      <c r="D103" s="8">
        <v>32.840000000000003</v>
      </c>
      <c r="E103" s="9">
        <v>22</v>
      </c>
      <c r="F103" s="9">
        <v>13</v>
      </c>
      <c r="G103" s="59">
        <v>1.005787037037037E-2</v>
      </c>
    </row>
    <row r="104" spans="1:7" x14ac:dyDescent="0.35">
      <c r="A104" s="92"/>
      <c r="B104" s="94"/>
      <c r="C104" s="20" t="s">
        <v>288</v>
      </c>
      <c r="D104" s="8">
        <v>37.32</v>
      </c>
      <c r="E104" s="9">
        <v>11</v>
      </c>
      <c r="F104" s="9">
        <v>7</v>
      </c>
      <c r="G104" s="59">
        <v>8.7499999999999991E-3</v>
      </c>
    </row>
    <row r="105" spans="1:7" x14ac:dyDescent="0.35">
      <c r="A105" s="92"/>
      <c r="B105" s="94"/>
      <c r="C105" s="20" t="s">
        <v>144</v>
      </c>
      <c r="D105" s="8">
        <v>44.48</v>
      </c>
      <c r="E105" s="9">
        <v>21</v>
      </c>
      <c r="F105" s="9">
        <v>21</v>
      </c>
      <c r="G105" s="59">
        <v>8.9004629629629625E-3</v>
      </c>
    </row>
    <row r="106" spans="1:7" x14ac:dyDescent="0.35">
      <c r="A106" s="92"/>
      <c r="B106" s="94"/>
      <c r="C106" s="20" t="s">
        <v>145</v>
      </c>
      <c r="D106" s="8">
        <v>42.82</v>
      </c>
      <c r="E106" s="9">
        <v>6</v>
      </c>
      <c r="F106" s="9">
        <v>14</v>
      </c>
      <c r="G106" s="59">
        <v>9.7337962962962977E-3</v>
      </c>
    </row>
    <row r="107" spans="1:7" x14ac:dyDescent="0.35">
      <c r="A107" s="92"/>
      <c r="B107" s="94"/>
      <c r="C107" s="20" t="s">
        <v>146</v>
      </c>
      <c r="D107" s="8">
        <v>48.13</v>
      </c>
      <c r="E107" s="9">
        <v>2</v>
      </c>
      <c r="F107" s="9">
        <v>16</v>
      </c>
      <c r="G107" s="59">
        <v>9.0046296296296298E-3</v>
      </c>
    </row>
    <row r="108" spans="1:7" ht="18.600000000000001" thickBot="1" x14ac:dyDescent="0.4">
      <c r="A108" s="92"/>
      <c r="B108" s="94"/>
      <c r="C108" s="21" t="s">
        <v>255</v>
      </c>
      <c r="D108" s="10">
        <v>45.54</v>
      </c>
      <c r="E108" s="11">
        <v>13</v>
      </c>
      <c r="F108" s="11">
        <v>10</v>
      </c>
      <c r="G108" s="60">
        <v>1.1875000000000002E-2</v>
      </c>
    </row>
    <row r="109" spans="1:7" ht="19.2" thickTop="1" thickBot="1" x14ac:dyDescent="0.4">
      <c r="A109" s="93"/>
      <c r="B109" s="95"/>
      <c r="C109" s="12" t="s">
        <v>9</v>
      </c>
      <c r="D109" s="13">
        <f>SUM(D99:D108)</f>
        <v>399.27000000000004</v>
      </c>
      <c r="E109" s="14">
        <f>SUM(E99:E108)</f>
        <v>173</v>
      </c>
      <c r="F109" s="14">
        <f>SUM(F99:F108)</f>
        <v>149</v>
      </c>
      <c r="G109" s="61">
        <f>SUM(G99:G108)</f>
        <v>9.5335648148148142E-2</v>
      </c>
    </row>
    <row r="110" spans="1:7" ht="19.2" thickTop="1" thickBot="1" x14ac:dyDescent="0.4"/>
    <row r="111" spans="1:7" ht="19.2" thickTop="1" thickBot="1" x14ac:dyDescent="0.4">
      <c r="A111" s="2" t="s">
        <v>8</v>
      </c>
      <c r="B111" s="3" t="s">
        <v>2</v>
      </c>
      <c r="C111" s="3" t="s">
        <v>3</v>
      </c>
      <c r="D111" s="4" t="s">
        <v>10</v>
      </c>
      <c r="E111" s="5" t="s">
        <v>5</v>
      </c>
      <c r="F111" s="5" t="s">
        <v>6</v>
      </c>
      <c r="G111" s="24" t="s">
        <v>41</v>
      </c>
    </row>
    <row r="112" spans="1:7" ht="18.600000000000001" thickTop="1" x14ac:dyDescent="0.35">
      <c r="A112" s="92">
        <v>9</v>
      </c>
      <c r="B112" s="94" t="s">
        <v>26</v>
      </c>
      <c r="C112" s="19" t="s">
        <v>133</v>
      </c>
      <c r="D112" s="6">
        <v>34.54</v>
      </c>
      <c r="E112" s="7">
        <v>30</v>
      </c>
      <c r="F112" s="7">
        <v>23</v>
      </c>
      <c r="G112" s="58">
        <v>8.0555555555555554E-3</v>
      </c>
    </row>
    <row r="113" spans="1:7" x14ac:dyDescent="0.35">
      <c r="A113" s="92"/>
      <c r="B113" s="94"/>
      <c r="C113" s="20" t="s">
        <v>260</v>
      </c>
      <c r="D113" s="8">
        <v>30.24</v>
      </c>
      <c r="E113" s="9">
        <v>36</v>
      </c>
      <c r="F113" s="9">
        <v>17</v>
      </c>
      <c r="G113" s="59">
        <v>7.9629629629629634E-3</v>
      </c>
    </row>
    <row r="114" spans="1:7" x14ac:dyDescent="0.35">
      <c r="A114" s="92"/>
      <c r="B114" s="94"/>
      <c r="C114" s="20" t="s">
        <v>261</v>
      </c>
      <c r="D114" s="8">
        <v>41.04</v>
      </c>
      <c r="E114" s="9">
        <v>27</v>
      </c>
      <c r="F114" s="9">
        <v>15</v>
      </c>
      <c r="G114" s="59">
        <v>1.1875000000000002E-2</v>
      </c>
    </row>
    <row r="115" spans="1:7" x14ac:dyDescent="0.35">
      <c r="A115" s="92"/>
      <c r="B115" s="94"/>
      <c r="C115" s="20" t="s">
        <v>134</v>
      </c>
      <c r="D115" s="8">
        <v>31.55</v>
      </c>
      <c r="E115" s="9">
        <v>10</v>
      </c>
      <c r="F115" s="9">
        <v>12</v>
      </c>
      <c r="G115" s="59">
        <v>8.1597222222222227E-3</v>
      </c>
    </row>
    <row r="116" spans="1:7" x14ac:dyDescent="0.35">
      <c r="A116" s="92"/>
      <c r="B116" s="94"/>
      <c r="C116" s="20" t="s">
        <v>135</v>
      </c>
      <c r="D116" s="8">
        <v>43.63</v>
      </c>
      <c r="E116" s="9">
        <v>37</v>
      </c>
      <c r="F116" s="9">
        <v>14</v>
      </c>
      <c r="G116" s="59">
        <v>9.6296296296296303E-3</v>
      </c>
    </row>
    <row r="117" spans="1:7" x14ac:dyDescent="0.35">
      <c r="A117" s="92"/>
      <c r="B117" s="94"/>
      <c r="C117" s="20" t="s">
        <v>262</v>
      </c>
      <c r="D117" s="8">
        <v>39.770000000000003</v>
      </c>
      <c r="E117" s="9">
        <v>25</v>
      </c>
      <c r="F117" s="9">
        <v>14</v>
      </c>
      <c r="G117" s="59">
        <v>1.1701388888888891E-2</v>
      </c>
    </row>
    <row r="118" spans="1:7" x14ac:dyDescent="0.35">
      <c r="A118" s="92"/>
      <c r="B118" s="94"/>
      <c r="C118" s="20" t="s">
        <v>136</v>
      </c>
      <c r="D118" s="8">
        <v>59.32</v>
      </c>
      <c r="E118" s="9">
        <v>33</v>
      </c>
      <c r="F118" s="9">
        <v>15</v>
      </c>
      <c r="G118" s="59">
        <v>9.9884259259259266E-3</v>
      </c>
    </row>
    <row r="119" spans="1:7" x14ac:dyDescent="0.35">
      <c r="A119" s="92"/>
      <c r="B119" s="94"/>
      <c r="C119" s="20" t="s">
        <v>263</v>
      </c>
      <c r="D119" s="8">
        <v>92.98</v>
      </c>
      <c r="E119" s="9">
        <v>21</v>
      </c>
      <c r="F119" s="9">
        <v>20</v>
      </c>
      <c r="G119" s="59">
        <v>8.113425925925925E-3</v>
      </c>
    </row>
    <row r="120" spans="1:7" x14ac:dyDescent="0.35">
      <c r="A120" s="92"/>
      <c r="B120" s="94"/>
      <c r="C120" s="20" t="s">
        <v>137</v>
      </c>
      <c r="D120" s="8">
        <v>51.67</v>
      </c>
      <c r="E120" s="9">
        <v>33</v>
      </c>
      <c r="F120" s="9">
        <v>17</v>
      </c>
      <c r="G120" s="59">
        <v>9.8148148148148144E-3</v>
      </c>
    </row>
    <row r="121" spans="1:7" ht="18.600000000000001" thickBot="1" x14ac:dyDescent="0.4">
      <c r="A121" s="92"/>
      <c r="B121" s="94"/>
      <c r="C121" s="21" t="s">
        <v>138</v>
      </c>
      <c r="D121" s="10">
        <v>36.74</v>
      </c>
      <c r="E121" s="11">
        <v>17</v>
      </c>
      <c r="F121" s="11">
        <v>13</v>
      </c>
      <c r="G121" s="60">
        <v>1.037037037037037E-2</v>
      </c>
    </row>
    <row r="122" spans="1:7" ht="19.2" thickTop="1" thickBot="1" x14ac:dyDescent="0.4">
      <c r="A122" s="93"/>
      <c r="B122" s="95"/>
      <c r="C122" s="12" t="s">
        <v>9</v>
      </c>
      <c r="D122" s="13">
        <f>SUM(D112:D121)</f>
        <v>461.48000000000008</v>
      </c>
      <c r="E122" s="14">
        <f>SUM(E112:E121)</f>
        <v>269</v>
      </c>
      <c r="F122" s="14">
        <f>SUM(F112:F121)</f>
        <v>160</v>
      </c>
      <c r="G122" s="61">
        <f>SUM(G112:G121)</f>
        <v>9.567129629629631E-2</v>
      </c>
    </row>
    <row r="123" spans="1:7" ht="19.2" thickTop="1" thickBot="1" x14ac:dyDescent="0.4"/>
    <row r="124" spans="1:7" ht="19.2" thickTop="1" thickBot="1" x14ac:dyDescent="0.4">
      <c r="A124" s="2" t="s">
        <v>8</v>
      </c>
      <c r="B124" s="3" t="s">
        <v>2</v>
      </c>
      <c r="C124" s="3" t="s">
        <v>3</v>
      </c>
      <c r="D124" s="4" t="s">
        <v>10</v>
      </c>
      <c r="E124" s="5" t="s">
        <v>5</v>
      </c>
      <c r="F124" s="5" t="s">
        <v>6</v>
      </c>
      <c r="G124" s="24" t="s">
        <v>41</v>
      </c>
    </row>
    <row r="125" spans="1:7" ht="19.5" customHeight="1" thickTop="1" x14ac:dyDescent="0.35">
      <c r="A125" s="92">
        <v>10</v>
      </c>
      <c r="B125" s="94" t="s">
        <v>27</v>
      </c>
      <c r="C125" s="19" t="s">
        <v>280</v>
      </c>
      <c r="D125" s="6">
        <v>91.59</v>
      </c>
      <c r="E125" s="7">
        <v>18</v>
      </c>
      <c r="F125" s="7">
        <v>14</v>
      </c>
      <c r="G125" s="58">
        <v>8.3796296296296292E-3</v>
      </c>
    </row>
    <row r="126" spans="1:7" ht="18.75" customHeight="1" x14ac:dyDescent="0.35">
      <c r="A126" s="92"/>
      <c r="B126" s="94"/>
      <c r="C126" s="20" t="s">
        <v>281</v>
      </c>
      <c r="D126" s="8">
        <v>41.6</v>
      </c>
      <c r="E126" s="9">
        <v>21</v>
      </c>
      <c r="F126" s="9">
        <v>10</v>
      </c>
      <c r="G126" s="59">
        <v>1.1875000000000002E-2</v>
      </c>
    </row>
    <row r="127" spans="1:7" ht="18.75" customHeight="1" x14ac:dyDescent="0.35">
      <c r="A127" s="92"/>
      <c r="B127" s="94"/>
      <c r="C127" s="20" t="s">
        <v>127</v>
      </c>
      <c r="D127" s="8">
        <v>62.95</v>
      </c>
      <c r="E127" s="9">
        <v>3</v>
      </c>
      <c r="F127" s="9">
        <v>23</v>
      </c>
      <c r="G127" s="59">
        <v>8.4490740740740741E-3</v>
      </c>
    </row>
    <row r="128" spans="1:7" ht="18.75" customHeight="1" x14ac:dyDescent="0.35">
      <c r="A128" s="92"/>
      <c r="B128" s="94"/>
      <c r="C128" s="20" t="s">
        <v>128</v>
      </c>
      <c r="D128" s="8">
        <v>52.94</v>
      </c>
      <c r="E128" s="9">
        <v>17</v>
      </c>
      <c r="F128" s="9">
        <v>13</v>
      </c>
      <c r="G128" s="59">
        <v>8.5995370370370357E-3</v>
      </c>
    </row>
    <row r="129" spans="1:7" ht="18.75" customHeight="1" x14ac:dyDescent="0.35">
      <c r="A129" s="92"/>
      <c r="B129" s="94"/>
      <c r="C129" s="20" t="s">
        <v>129</v>
      </c>
      <c r="D129" s="8">
        <v>41.42</v>
      </c>
      <c r="E129" s="9">
        <v>27</v>
      </c>
      <c r="F129" s="9">
        <v>10</v>
      </c>
      <c r="G129" s="59">
        <v>8.2986111111111108E-3</v>
      </c>
    </row>
    <row r="130" spans="1:7" ht="18.75" customHeight="1" x14ac:dyDescent="0.35">
      <c r="A130" s="92"/>
      <c r="B130" s="94"/>
      <c r="C130" s="20" t="s">
        <v>130</v>
      </c>
      <c r="D130" s="8">
        <v>48.39</v>
      </c>
      <c r="E130" s="9">
        <v>5</v>
      </c>
      <c r="F130" s="9">
        <v>12</v>
      </c>
      <c r="G130" s="59">
        <v>1.0034722222222221E-2</v>
      </c>
    </row>
    <row r="131" spans="1:7" ht="18.75" customHeight="1" x14ac:dyDescent="0.35">
      <c r="A131" s="92"/>
      <c r="B131" s="94"/>
      <c r="C131" s="20" t="s">
        <v>282</v>
      </c>
      <c r="D131" s="8">
        <v>71.5</v>
      </c>
      <c r="E131" s="9">
        <v>5</v>
      </c>
      <c r="F131" s="9">
        <v>16</v>
      </c>
      <c r="G131" s="59">
        <v>1.1875000000000002E-2</v>
      </c>
    </row>
    <row r="132" spans="1:7" ht="18.75" customHeight="1" x14ac:dyDescent="0.35">
      <c r="A132" s="92"/>
      <c r="B132" s="94"/>
      <c r="C132" s="20" t="s">
        <v>283</v>
      </c>
      <c r="D132" s="8">
        <v>43.39</v>
      </c>
      <c r="E132" s="9">
        <v>32</v>
      </c>
      <c r="F132" s="9">
        <v>11</v>
      </c>
      <c r="G132" s="59">
        <v>1.0335648148148148E-2</v>
      </c>
    </row>
    <row r="133" spans="1:7" ht="18.75" customHeight="1" x14ac:dyDescent="0.35">
      <c r="A133" s="92"/>
      <c r="B133" s="94"/>
      <c r="C133" s="20" t="s">
        <v>131</v>
      </c>
      <c r="D133" s="8">
        <v>37.22</v>
      </c>
      <c r="E133" s="9">
        <v>27</v>
      </c>
      <c r="F133" s="9">
        <v>13</v>
      </c>
      <c r="G133" s="59">
        <v>9.8379629629629633E-3</v>
      </c>
    </row>
    <row r="134" spans="1:7" ht="19.5" customHeight="1" thickBot="1" x14ac:dyDescent="0.4">
      <c r="A134" s="92"/>
      <c r="B134" s="94"/>
      <c r="C134" s="21" t="s">
        <v>132</v>
      </c>
      <c r="D134" s="10">
        <v>31.86</v>
      </c>
      <c r="E134" s="11">
        <v>35</v>
      </c>
      <c r="F134" s="11">
        <v>8</v>
      </c>
      <c r="G134" s="60">
        <v>1.0011574074074074E-2</v>
      </c>
    </row>
    <row r="135" spans="1:7" ht="20.25" customHeight="1" thickTop="1" thickBot="1" x14ac:dyDescent="0.4">
      <c r="A135" s="93"/>
      <c r="B135" s="95"/>
      <c r="C135" s="12" t="s">
        <v>9</v>
      </c>
      <c r="D135" s="13">
        <f>SUM(D125:D134)</f>
        <v>522.86</v>
      </c>
      <c r="E135" s="14">
        <f>SUM(E125:E134)</f>
        <v>190</v>
      </c>
      <c r="F135" s="14">
        <f>SUM(F125:F134)</f>
        <v>130</v>
      </c>
      <c r="G135" s="61">
        <f>SUM(G125:G134)</f>
        <v>9.7696759259259261E-2</v>
      </c>
    </row>
    <row r="136" spans="1:7" ht="19.2" thickTop="1" thickBot="1" x14ac:dyDescent="0.4"/>
    <row r="137" spans="1:7" ht="19.2" thickTop="1" thickBot="1" x14ac:dyDescent="0.4">
      <c r="A137" s="2" t="s">
        <v>8</v>
      </c>
      <c r="B137" s="3" t="s">
        <v>2</v>
      </c>
      <c r="C137" s="3" t="s">
        <v>3</v>
      </c>
      <c r="D137" s="4" t="s">
        <v>10</v>
      </c>
      <c r="E137" s="5" t="s">
        <v>5</v>
      </c>
      <c r="F137" s="5" t="s">
        <v>6</v>
      </c>
      <c r="G137" s="24" t="s">
        <v>41</v>
      </c>
    </row>
    <row r="138" spans="1:7" ht="18.600000000000001" thickTop="1" x14ac:dyDescent="0.35">
      <c r="A138" s="92">
        <v>11</v>
      </c>
      <c r="B138" s="94" t="s">
        <v>28</v>
      </c>
      <c r="C138" s="19" t="s">
        <v>108</v>
      </c>
      <c r="D138" s="6">
        <v>35.51</v>
      </c>
      <c r="E138" s="7">
        <v>30</v>
      </c>
      <c r="F138" s="7">
        <v>20</v>
      </c>
      <c r="G138" s="87">
        <v>7.8009259259259256E-3</v>
      </c>
    </row>
    <row r="139" spans="1:7" x14ac:dyDescent="0.35">
      <c r="A139" s="92"/>
      <c r="B139" s="94"/>
      <c r="C139" s="20" t="s">
        <v>272</v>
      </c>
      <c r="D139" s="8">
        <v>29.17</v>
      </c>
      <c r="E139" s="9">
        <v>19</v>
      </c>
      <c r="F139" s="9">
        <v>17</v>
      </c>
      <c r="G139" s="87">
        <v>8.3680555555555557E-3</v>
      </c>
    </row>
    <row r="140" spans="1:7" x14ac:dyDescent="0.35">
      <c r="A140" s="92"/>
      <c r="B140" s="94"/>
      <c r="C140" s="20" t="s">
        <v>109</v>
      </c>
      <c r="D140" s="8">
        <v>25.11</v>
      </c>
      <c r="E140" s="9">
        <v>18</v>
      </c>
      <c r="F140" s="9">
        <v>21</v>
      </c>
      <c r="G140" s="87">
        <v>8.2060185185185187E-3</v>
      </c>
    </row>
    <row r="141" spans="1:7" x14ac:dyDescent="0.35">
      <c r="A141" s="92"/>
      <c r="B141" s="94"/>
      <c r="C141" s="20" t="s">
        <v>110</v>
      </c>
      <c r="D141" s="8">
        <v>36.340000000000003</v>
      </c>
      <c r="E141" s="9">
        <v>27</v>
      </c>
      <c r="F141" s="9">
        <v>20</v>
      </c>
      <c r="G141" s="88">
        <v>1.005787037037037E-2</v>
      </c>
    </row>
    <row r="142" spans="1:7" x14ac:dyDescent="0.35">
      <c r="A142" s="92"/>
      <c r="B142" s="94"/>
      <c r="C142" s="20" t="s">
        <v>111</v>
      </c>
      <c r="D142" s="8">
        <v>27.92</v>
      </c>
      <c r="E142" s="9">
        <v>37</v>
      </c>
      <c r="F142" s="9">
        <v>20</v>
      </c>
      <c r="G142" s="88">
        <v>9.1550925925925931E-3</v>
      </c>
    </row>
    <row r="143" spans="1:7" x14ac:dyDescent="0.35">
      <c r="A143" s="92"/>
      <c r="B143" s="94"/>
      <c r="C143" s="20" t="s">
        <v>112</v>
      </c>
      <c r="D143" s="8">
        <v>38.46</v>
      </c>
      <c r="E143" s="9">
        <v>6</v>
      </c>
      <c r="F143" s="9">
        <v>24</v>
      </c>
      <c r="G143" s="87">
        <v>8.6805555555555559E-3</v>
      </c>
    </row>
    <row r="144" spans="1:7" x14ac:dyDescent="0.35">
      <c r="A144" s="92"/>
      <c r="B144" s="94"/>
      <c r="C144" s="20" t="s">
        <v>113</v>
      </c>
      <c r="D144" s="8">
        <v>45.42</v>
      </c>
      <c r="E144" s="9">
        <v>16</v>
      </c>
      <c r="F144" s="9">
        <v>27</v>
      </c>
      <c r="G144" s="88">
        <v>8.3912037037037045E-3</v>
      </c>
    </row>
    <row r="145" spans="1:7" x14ac:dyDescent="0.35">
      <c r="A145" s="92"/>
      <c r="B145" s="94"/>
      <c r="C145" s="20" t="s">
        <v>114</v>
      </c>
      <c r="D145" s="8">
        <v>27.43</v>
      </c>
      <c r="E145" s="9">
        <v>12</v>
      </c>
      <c r="F145" s="9">
        <v>28</v>
      </c>
      <c r="G145" s="87">
        <v>7.9745370370370369E-3</v>
      </c>
    </row>
    <row r="146" spans="1:7" x14ac:dyDescent="0.35">
      <c r="A146" s="92"/>
      <c r="B146" s="94"/>
      <c r="C146" s="20" t="s">
        <v>115</v>
      </c>
      <c r="D146" s="8">
        <v>35.020000000000003</v>
      </c>
      <c r="E146" s="9">
        <v>27</v>
      </c>
      <c r="F146" s="9">
        <v>17</v>
      </c>
      <c r="G146" s="87">
        <v>8.7384259259259255E-3</v>
      </c>
    </row>
    <row r="147" spans="1:7" ht="18.600000000000001" thickBot="1" x14ac:dyDescent="0.4">
      <c r="A147" s="92"/>
      <c r="B147" s="94"/>
      <c r="C147" s="21" t="s">
        <v>116</v>
      </c>
      <c r="D147" s="10">
        <v>36.04</v>
      </c>
      <c r="E147" s="11">
        <v>27</v>
      </c>
      <c r="F147" s="11">
        <v>16</v>
      </c>
      <c r="G147" s="87">
        <v>8.4375000000000006E-3</v>
      </c>
    </row>
    <row r="148" spans="1:7" ht="19.2" thickTop="1" thickBot="1" x14ac:dyDescent="0.4">
      <c r="A148" s="93"/>
      <c r="B148" s="95"/>
      <c r="C148" s="12" t="s">
        <v>9</v>
      </c>
      <c r="D148" s="13">
        <f>SUM(D138:D147)</f>
        <v>336.42</v>
      </c>
      <c r="E148" s="14">
        <f>SUM(E138:E147)</f>
        <v>219</v>
      </c>
      <c r="F148" s="14">
        <f>SUM(F138:F147)</f>
        <v>210</v>
      </c>
      <c r="G148" s="86">
        <f>SUM(G138:G147)</f>
        <v>8.5810185185185184E-2</v>
      </c>
    </row>
    <row r="149" spans="1:7" ht="19.2" thickTop="1" thickBot="1" x14ac:dyDescent="0.4"/>
    <row r="150" spans="1:7" ht="19.2" thickTop="1" thickBot="1" x14ac:dyDescent="0.4">
      <c r="A150" s="2" t="s">
        <v>8</v>
      </c>
      <c r="B150" s="3" t="s">
        <v>2</v>
      </c>
      <c r="C150" s="3" t="s">
        <v>3</v>
      </c>
      <c r="D150" s="4" t="s">
        <v>10</v>
      </c>
      <c r="E150" s="5" t="s">
        <v>5</v>
      </c>
      <c r="F150" s="5" t="s">
        <v>6</v>
      </c>
      <c r="G150" s="24" t="s">
        <v>41</v>
      </c>
    </row>
    <row r="151" spans="1:7" ht="18.600000000000001" thickTop="1" x14ac:dyDescent="0.35">
      <c r="A151" s="92">
        <v>12</v>
      </c>
      <c r="B151" s="94" t="s">
        <v>29</v>
      </c>
      <c r="C151" s="19" t="s">
        <v>256</v>
      </c>
      <c r="D151" s="6">
        <v>52.23</v>
      </c>
      <c r="E151" s="7">
        <v>22</v>
      </c>
      <c r="F151" s="7">
        <v>28</v>
      </c>
      <c r="G151" s="58">
        <v>7.8935185185185185E-3</v>
      </c>
    </row>
    <row r="152" spans="1:7" x14ac:dyDescent="0.35">
      <c r="A152" s="92"/>
      <c r="B152" s="94"/>
      <c r="C152" s="20" t="s">
        <v>213</v>
      </c>
      <c r="D152" s="8">
        <v>41.65</v>
      </c>
      <c r="E152" s="9">
        <v>27</v>
      </c>
      <c r="F152" s="9">
        <v>17</v>
      </c>
      <c r="G152" s="59">
        <v>1.0162037037037037E-2</v>
      </c>
    </row>
    <row r="153" spans="1:7" x14ac:dyDescent="0.35">
      <c r="A153" s="92"/>
      <c r="B153" s="94"/>
      <c r="C153" s="20" t="s">
        <v>252</v>
      </c>
      <c r="D153" s="8">
        <v>37.42</v>
      </c>
      <c r="E153" s="9">
        <v>21</v>
      </c>
      <c r="F153" s="9">
        <v>22</v>
      </c>
      <c r="G153" s="59">
        <v>8.7152777777777784E-3</v>
      </c>
    </row>
    <row r="154" spans="1:7" x14ac:dyDescent="0.35">
      <c r="A154" s="92"/>
      <c r="B154" s="94"/>
      <c r="C154" s="20" t="s">
        <v>215</v>
      </c>
      <c r="D154" s="8">
        <v>32.54</v>
      </c>
      <c r="E154" s="9">
        <v>21</v>
      </c>
      <c r="F154" s="9">
        <v>14</v>
      </c>
      <c r="G154" s="59">
        <v>9.8032407407407408E-3</v>
      </c>
    </row>
    <row r="155" spans="1:7" x14ac:dyDescent="0.35">
      <c r="A155" s="92"/>
      <c r="B155" s="94"/>
      <c r="C155" s="20" t="s">
        <v>216</v>
      </c>
      <c r="D155" s="8">
        <v>53.36</v>
      </c>
      <c r="E155" s="9">
        <v>21</v>
      </c>
      <c r="F155" s="9">
        <v>16</v>
      </c>
      <c r="G155" s="59">
        <v>1.1875000000000002E-2</v>
      </c>
    </row>
    <row r="156" spans="1:7" x14ac:dyDescent="0.35">
      <c r="A156" s="92"/>
      <c r="B156" s="94"/>
      <c r="C156" s="20" t="s">
        <v>217</v>
      </c>
      <c r="D156" s="8">
        <v>39.340000000000003</v>
      </c>
      <c r="E156" s="9">
        <v>24</v>
      </c>
      <c r="F156" s="9">
        <v>15</v>
      </c>
      <c r="G156" s="59">
        <v>9.1898148148148139E-3</v>
      </c>
    </row>
    <row r="157" spans="1:7" x14ac:dyDescent="0.35">
      <c r="A157" s="92"/>
      <c r="B157" s="94"/>
      <c r="C157" s="20" t="s">
        <v>218</v>
      </c>
      <c r="D157" s="8">
        <v>71.5</v>
      </c>
      <c r="E157" s="9">
        <v>21</v>
      </c>
      <c r="F157" s="9">
        <v>17</v>
      </c>
      <c r="G157" s="59">
        <v>9.8958333333333329E-3</v>
      </c>
    </row>
    <row r="158" spans="1:7" x14ac:dyDescent="0.35">
      <c r="A158" s="92"/>
      <c r="B158" s="94"/>
      <c r="C158" s="20" t="s">
        <v>214</v>
      </c>
      <c r="D158" s="8">
        <v>62.33</v>
      </c>
      <c r="E158" s="9">
        <v>26</v>
      </c>
      <c r="F158" s="9">
        <v>20</v>
      </c>
      <c r="G158" s="59">
        <v>1.0393518518518519E-2</v>
      </c>
    </row>
    <row r="159" spans="1:7" x14ac:dyDescent="0.35">
      <c r="A159" s="92"/>
      <c r="B159" s="94"/>
      <c r="C159" s="20" t="s">
        <v>219</v>
      </c>
      <c r="D159" s="8">
        <v>45.89</v>
      </c>
      <c r="E159" s="9">
        <v>19</v>
      </c>
      <c r="F159" s="9">
        <v>20</v>
      </c>
      <c r="G159" s="59">
        <v>9.8958333333333329E-3</v>
      </c>
    </row>
    <row r="160" spans="1:7" ht="18.600000000000001" thickBot="1" x14ac:dyDescent="0.4">
      <c r="A160" s="92"/>
      <c r="B160" s="94"/>
      <c r="C160" s="21" t="s">
        <v>220</v>
      </c>
      <c r="D160" s="10">
        <v>57.11</v>
      </c>
      <c r="E160" s="11">
        <v>8</v>
      </c>
      <c r="F160" s="11">
        <v>20</v>
      </c>
      <c r="G160" s="60">
        <v>1.0358796296296295E-2</v>
      </c>
    </row>
    <row r="161" spans="1:7" ht="19.2" thickTop="1" thickBot="1" x14ac:dyDescent="0.4">
      <c r="A161" s="93"/>
      <c r="B161" s="95"/>
      <c r="C161" s="12" t="s">
        <v>9</v>
      </c>
      <c r="D161" s="13">
        <f>SUM(D151:D160)</f>
        <v>493.36999999999995</v>
      </c>
      <c r="E161" s="14">
        <f>SUM(E151:E160)</f>
        <v>210</v>
      </c>
      <c r="F161" s="14">
        <f>SUM(F151:F160)</f>
        <v>189</v>
      </c>
      <c r="G161" s="61">
        <f>SUM(G151:G160)</f>
        <v>9.8182870370370379E-2</v>
      </c>
    </row>
    <row r="162" spans="1:7" ht="19.2" thickTop="1" thickBot="1" x14ac:dyDescent="0.4"/>
    <row r="163" spans="1:7" ht="19.2" thickTop="1" thickBot="1" x14ac:dyDescent="0.4">
      <c r="A163" s="2" t="s">
        <v>8</v>
      </c>
      <c r="B163" s="3" t="s">
        <v>2</v>
      </c>
      <c r="C163" s="3" t="s">
        <v>3</v>
      </c>
      <c r="D163" s="4" t="s">
        <v>10</v>
      </c>
      <c r="E163" s="5" t="s">
        <v>5</v>
      </c>
      <c r="F163" s="5" t="s">
        <v>6</v>
      </c>
      <c r="G163" s="24" t="s">
        <v>41</v>
      </c>
    </row>
    <row r="164" spans="1:7" ht="18.600000000000001" thickTop="1" x14ac:dyDescent="0.35">
      <c r="A164" s="92">
        <v>13</v>
      </c>
      <c r="B164" s="94" t="s">
        <v>30</v>
      </c>
      <c r="C164" s="19" t="s">
        <v>250</v>
      </c>
      <c r="D164" s="6">
        <v>37.159999999999997</v>
      </c>
      <c r="E164" s="7">
        <v>23</v>
      </c>
      <c r="F164" s="7">
        <v>23</v>
      </c>
      <c r="G164" s="58">
        <v>8.9930555555555545E-3</v>
      </c>
    </row>
    <row r="165" spans="1:7" x14ac:dyDescent="0.35">
      <c r="A165" s="92"/>
      <c r="B165" s="94"/>
      <c r="C165" s="20" t="s">
        <v>207</v>
      </c>
      <c r="D165" s="8">
        <v>33.659999999999997</v>
      </c>
      <c r="E165" s="9">
        <v>19</v>
      </c>
      <c r="F165" s="9">
        <v>27</v>
      </c>
      <c r="G165" s="59">
        <v>1.0011574074074074E-2</v>
      </c>
    </row>
    <row r="166" spans="1:7" x14ac:dyDescent="0.35">
      <c r="A166" s="92"/>
      <c r="B166" s="94"/>
      <c r="C166" s="20" t="s">
        <v>249</v>
      </c>
      <c r="D166" s="8">
        <v>39.799999999999997</v>
      </c>
      <c r="E166" s="9">
        <v>10</v>
      </c>
      <c r="F166" s="9">
        <v>22</v>
      </c>
      <c r="G166" s="59">
        <v>8.8888888888888889E-3</v>
      </c>
    </row>
    <row r="167" spans="1:7" x14ac:dyDescent="0.35">
      <c r="A167" s="92"/>
      <c r="B167" s="94"/>
      <c r="C167" s="20" t="s">
        <v>208</v>
      </c>
      <c r="D167" s="8">
        <v>42.9</v>
      </c>
      <c r="E167" s="9">
        <v>20</v>
      </c>
      <c r="F167" s="9">
        <v>18</v>
      </c>
      <c r="G167" s="59">
        <v>9.0509259259259258E-3</v>
      </c>
    </row>
    <row r="168" spans="1:7" x14ac:dyDescent="0.35">
      <c r="A168" s="92"/>
      <c r="B168" s="94"/>
      <c r="C168" s="20" t="s">
        <v>209</v>
      </c>
      <c r="D168" s="8">
        <v>27.86</v>
      </c>
      <c r="E168" s="9">
        <v>26</v>
      </c>
      <c r="F168" s="9">
        <v>15</v>
      </c>
      <c r="G168" s="59">
        <v>9.1087962962962971E-3</v>
      </c>
    </row>
    <row r="169" spans="1:7" x14ac:dyDescent="0.35">
      <c r="A169" s="92"/>
      <c r="B169" s="94"/>
      <c r="C169" s="20" t="s">
        <v>210</v>
      </c>
      <c r="D169" s="8">
        <v>43.04</v>
      </c>
      <c r="E169" s="9">
        <v>19</v>
      </c>
      <c r="F169" s="9">
        <v>21</v>
      </c>
      <c r="G169" s="59">
        <v>8.7962962962962968E-3</v>
      </c>
    </row>
    <row r="170" spans="1:7" x14ac:dyDescent="0.35">
      <c r="A170" s="92"/>
      <c r="B170" s="94"/>
      <c r="C170" s="20" t="s">
        <v>287</v>
      </c>
      <c r="D170" s="8">
        <v>42.32</v>
      </c>
      <c r="E170" s="9">
        <v>27</v>
      </c>
      <c r="F170" s="9">
        <v>23</v>
      </c>
      <c r="G170" s="59">
        <v>9.2361111111111116E-3</v>
      </c>
    </row>
    <row r="171" spans="1:7" x14ac:dyDescent="0.35">
      <c r="A171" s="92"/>
      <c r="B171" s="94"/>
      <c r="C171" s="20" t="s">
        <v>211</v>
      </c>
      <c r="D171" s="8">
        <v>40.159999999999997</v>
      </c>
      <c r="E171" s="9">
        <v>18</v>
      </c>
      <c r="F171" s="9">
        <v>14</v>
      </c>
      <c r="G171" s="59">
        <v>9.1435185185185178E-3</v>
      </c>
    </row>
    <row r="172" spans="1:7" x14ac:dyDescent="0.35">
      <c r="A172" s="92"/>
      <c r="B172" s="94"/>
      <c r="C172" s="20" t="s">
        <v>212</v>
      </c>
      <c r="D172" s="8">
        <v>46.2</v>
      </c>
      <c r="E172" s="9">
        <v>27</v>
      </c>
      <c r="F172" s="9">
        <v>30</v>
      </c>
      <c r="G172" s="59">
        <v>9.3981481481481485E-3</v>
      </c>
    </row>
    <row r="173" spans="1:7" ht="18.600000000000001" thickBot="1" x14ac:dyDescent="0.4">
      <c r="A173" s="92"/>
      <c r="B173" s="94"/>
      <c r="C173" s="21" t="s">
        <v>251</v>
      </c>
      <c r="D173" s="10">
        <v>47.98</v>
      </c>
      <c r="E173" s="11">
        <v>24</v>
      </c>
      <c r="F173" s="11">
        <v>26</v>
      </c>
      <c r="G173" s="60">
        <v>9.3055555555555548E-3</v>
      </c>
    </row>
    <row r="174" spans="1:7" ht="19.2" thickTop="1" thickBot="1" x14ac:dyDescent="0.4">
      <c r="A174" s="93"/>
      <c r="B174" s="95"/>
      <c r="C174" s="12" t="s">
        <v>9</v>
      </c>
      <c r="D174" s="13">
        <f>SUM(D164:D173)</f>
        <v>401.08</v>
      </c>
      <c r="E174" s="14">
        <f>SUM(E164:E173)</f>
        <v>213</v>
      </c>
      <c r="F174" s="14">
        <f>SUM(F164:F173)</f>
        <v>219</v>
      </c>
      <c r="G174" s="61">
        <f>SUM(G164:G173)</f>
        <v>9.1932870370370387E-2</v>
      </c>
    </row>
    <row r="175" spans="1:7" ht="19.2" thickTop="1" thickBot="1" x14ac:dyDescent="0.4"/>
    <row r="176" spans="1:7" ht="19.2" thickTop="1" thickBot="1" x14ac:dyDescent="0.4">
      <c r="A176" s="2" t="s">
        <v>8</v>
      </c>
      <c r="B176" s="3" t="s">
        <v>2</v>
      </c>
      <c r="C176" s="3" t="s">
        <v>3</v>
      </c>
      <c r="D176" s="4" t="s">
        <v>10</v>
      </c>
      <c r="E176" s="5" t="s">
        <v>5</v>
      </c>
      <c r="F176" s="5" t="s">
        <v>6</v>
      </c>
      <c r="G176" s="24" t="s">
        <v>7</v>
      </c>
    </row>
    <row r="177" spans="1:7" ht="18.600000000000001" thickTop="1" x14ac:dyDescent="0.35">
      <c r="A177" s="92">
        <v>14</v>
      </c>
      <c r="B177" s="94" t="s">
        <v>31</v>
      </c>
      <c r="C177" s="19" t="s">
        <v>147</v>
      </c>
      <c r="D177" s="6">
        <v>43.95</v>
      </c>
      <c r="E177" s="7">
        <v>24</v>
      </c>
      <c r="F177" s="7">
        <v>31</v>
      </c>
      <c r="G177" s="91">
        <v>9.1666666666666667E-3</v>
      </c>
    </row>
    <row r="178" spans="1:7" x14ac:dyDescent="0.35">
      <c r="A178" s="92"/>
      <c r="B178" s="94"/>
      <c r="C178" s="20" t="s">
        <v>285</v>
      </c>
      <c r="D178" s="8">
        <v>42</v>
      </c>
      <c r="E178" s="9">
        <v>31</v>
      </c>
      <c r="F178" s="9">
        <v>20</v>
      </c>
      <c r="G178" s="89">
        <v>8.5069444444444437E-3</v>
      </c>
    </row>
    <row r="179" spans="1:7" x14ac:dyDescent="0.35">
      <c r="A179" s="92"/>
      <c r="B179" s="94"/>
      <c r="C179" s="20" t="s">
        <v>148</v>
      </c>
      <c r="D179" s="8">
        <v>41.07</v>
      </c>
      <c r="E179" s="9">
        <v>22</v>
      </c>
      <c r="F179" s="9">
        <v>21</v>
      </c>
      <c r="G179" s="89">
        <v>9.432870370370371E-3</v>
      </c>
    </row>
    <row r="180" spans="1:7" x14ac:dyDescent="0.35">
      <c r="A180" s="92"/>
      <c r="B180" s="94"/>
      <c r="C180" s="20" t="s">
        <v>286</v>
      </c>
      <c r="D180" s="8">
        <v>28.48</v>
      </c>
      <c r="E180" s="9">
        <v>19</v>
      </c>
      <c r="F180" s="9">
        <v>13</v>
      </c>
      <c r="G180" s="89">
        <v>1.091435185185185E-2</v>
      </c>
    </row>
    <row r="181" spans="1:7" x14ac:dyDescent="0.35">
      <c r="A181" s="92"/>
      <c r="B181" s="94"/>
      <c r="C181" s="20" t="s">
        <v>149</v>
      </c>
      <c r="D181" s="8">
        <v>41.64</v>
      </c>
      <c r="E181" s="9">
        <v>14</v>
      </c>
      <c r="F181" s="9">
        <v>14</v>
      </c>
      <c r="G181" s="89">
        <v>9.2245370370370363E-3</v>
      </c>
    </row>
    <row r="182" spans="1:7" x14ac:dyDescent="0.35">
      <c r="A182" s="92"/>
      <c r="B182" s="94"/>
      <c r="C182" s="20" t="s">
        <v>150</v>
      </c>
      <c r="D182" s="8">
        <v>45.41</v>
      </c>
      <c r="E182" s="9">
        <v>0</v>
      </c>
      <c r="F182" s="9">
        <v>15</v>
      </c>
      <c r="G182" s="89">
        <v>8.8541666666666664E-3</v>
      </c>
    </row>
    <row r="183" spans="1:7" x14ac:dyDescent="0.35">
      <c r="A183" s="92"/>
      <c r="B183" s="94"/>
      <c r="C183" s="20" t="s">
        <v>151</v>
      </c>
      <c r="D183" s="8">
        <v>43.6</v>
      </c>
      <c r="E183" s="9">
        <v>12</v>
      </c>
      <c r="F183" s="9">
        <v>11</v>
      </c>
      <c r="G183" s="89">
        <v>1.0277777777777778E-2</v>
      </c>
    </row>
    <row r="184" spans="1:7" x14ac:dyDescent="0.35">
      <c r="A184" s="92"/>
      <c r="B184" s="94"/>
      <c r="C184" s="20" t="s">
        <v>152</v>
      </c>
      <c r="D184" s="8">
        <v>44.08</v>
      </c>
      <c r="E184" s="9">
        <v>35</v>
      </c>
      <c r="F184" s="9">
        <v>17</v>
      </c>
      <c r="G184" s="89">
        <v>9.386574074074075E-3</v>
      </c>
    </row>
    <row r="185" spans="1:7" x14ac:dyDescent="0.35">
      <c r="A185" s="92"/>
      <c r="B185" s="94"/>
      <c r="C185" s="20" t="s">
        <v>153</v>
      </c>
      <c r="D185" s="8">
        <v>30.23</v>
      </c>
      <c r="E185" s="9">
        <v>6</v>
      </c>
      <c r="F185" s="9">
        <v>13</v>
      </c>
      <c r="G185" s="89">
        <v>1.0671296296296297E-2</v>
      </c>
    </row>
    <row r="186" spans="1:7" ht="18.600000000000001" thickBot="1" x14ac:dyDescent="0.4">
      <c r="A186" s="92"/>
      <c r="B186" s="94"/>
      <c r="C186" s="21" t="s">
        <v>154</v>
      </c>
      <c r="D186" s="10">
        <v>53.28</v>
      </c>
      <c r="E186" s="11">
        <v>27</v>
      </c>
      <c r="F186" s="11">
        <v>14</v>
      </c>
      <c r="G186" s="90">
        <v>1.0393518518518519E-2</v>
      </c>
    </row>
    <row r="187" spans="1:7" ht="19.2" thickTop="1" thickBot="1" x14ac:dyDescent="0.4">
      <c r="A187" s="93"/>
      <c r="B187" s="95"/>
      <c r="C187" s="12" t="s">
        <v>9</v>
      </c>
      <c r="D187" s="13">
        <f>SUM(D177:D186)</f>
        <v>413.74</v>
      </c>
      <c r="E187" s="14">
        <f>SUM(E177:E186)</f>
        <v>190</v>
      </c>
      <c r="F187" s="14">
        <f>SUM(F177:F186)</f>
        <v>169</v>
      </c>
      <c r="G187" s="86">
        <f>SUM(G177:G186)</f>
        <v>9.6828703703703695E-2</v>
      </c>
    </row>
    <row r="188" spans="1:7" ht="18.600000000000001" thickTop="1" x14ac:dyDescent="0.35"/>
    <row r="189" spans="1:7" ht="18.600000000000001" thickBot="1" x14ac:dyDescent="0.4"/>
    <row r="190" spans="1:7" ht="19.2" thickTop="1" thickBot="1" x14ac:dyDescent="0.4">
      <c r="A190" s="2" t="s">
        <v>8</v>
      </c>
      <c r="B190" s="3" t="s">
        <v>2</v>
      </c>
      <c r="C190" s="3" t="s">
        <v>3</v>
      </c>
      <c r="D190" s="4" t="s">
        <v>10</v>
      </c>
      <c r="E190" s="5" t="s">
        <v>5</v>
      </c>
      <c r="F190" s="5" t="s">
        <v>6</v>
      </c>
      <c r="G190" s="24" t="s">
        <v>41</v>
      </c>
    </row>
    <row r="191" spans="1:7" ht="18.600000000000001" thickTop="1" x14ac:dyDescent="0.35">
      <c r="A191" s="92">
        <v>15</v>
      </c>
      <c r="B191" s="94" t="s">
        <v>32</v>
      </c>
      <c r="C191" s="19" t="s">
        <v>117</v>
      </c>
      <c r="D191" s="6">
        <v>35.479999999999997</v>
      </c>
      <c r="E191" s="7">
        <v>40</v>
      </c>
      <c r="F191" s="7">
        <v>20</v>
      </c>
      <c r="G191" s="58">
        <v>8.4837962962962966E-3</v>
      </c>
    </row>
    <row r="192" spans="1:7" x14ac:dyDescent="0.35">
      <c r="A192" s="92"/>
      <c r="B192" s="94"/>
      <c r="C192" s="20" t="s">
        <v>118</v>
      </c>
      <c r="D192" s="8">
        <v>31.43</v>
      </c>
      <c r="E192" s="9">
        <v>13</v>
      </c>
      <c r="F192" s="9">
        <v>21</v>
      </c>
      <c r="G192" s="59">
        <v>8.4027777777777781E-3</v>
      </c>
    </row>
    <row r="193" spans="1:7" x14ac:dyDescent="0.35">
      <c r="A193" s="92"/>
      <c r="B193" s="94"/>
      <c r="C193" s="20" t="s">
        <v>119</v>
      </c>
      <c r="D193" s="8">
        <v>37.29</v>
      </c>
      <c r="E193" s="9">
        <v>21</v>
      </c>
      <c r="F193" s="9">
        <v>23</v>
      </c>
      <c r="G193" s="59">
        <v>8.611111111111111E-3</v>
      </c>
    </row>
    <row r="194" spans="1:7" x14ac:dyDescent="0.35">
      <c r="A194" s="92"/>
      <c r="B194" s="94"/>
      <c r="C194" s="20" t="s">
        <v>120</v>
      </c>
      <c r="D194" s="8">
        <v>32.89</v>
      </c>
      <c r="E194" s="9">
        <v>28</v>
      </c>
      <c r="F194" s="9">
        <v>17</v>
      </c>
      <c r="G194" s="59">
        <v>8.5069444444444437E-3</v>
      </c>
    </row>
    <row r="195" spans="1:7" x14ac:dyDescent="0.35">
      <c r="A195" s="92"/>
      <c r="B195" s="94"/>
      <c r="C195" s="20" t="s">
        <v>121</v>
      </c>
      <c r="D195" s="8">
        <v>35.54</v>
      </c>
      <c r="E195" s="9">
        <v>25</v>
      </c>
      <c r="F195" s="9">
        <v>20</v>
      </c>
      <c r="G195" s="59">
        <v>9.8379629629629633E-3</v>
      </c>
    </row>
    <row r="196" spans="1:7" x14ac:dyDescent="0.35">
      <c r="A196" s="92"/>
      <c r="B196" s="94"/>
      <c r="C196" s="20" t="s">
        <v>122</v>
      </c>
      <c r="D196" s="8">
        <v>44.51</v>
      </c>
      <c r="E196" s="9">
        <v>29</v>
      </c>
      <c r="F196" s="9">
        <v>25</v>
      </c>
      <c r="G196" s="59">
        <v>8.4722222222222213E-3</v>
      </c>
    </row>
    <row r="197" spans="1:7" x14ac:dyDescent="0.35">
      <c r="A197" s="92"/>
      <c r="B197" s="94"/>
      <c r="C197" s="20" t="s">
        <v>123</v>
      </c>
      <c r="D197" s="8">
        <v>31.89</v>
      </c>
      <c r="E197" s="9">
        <v>0</v>
      </c>
      <c r="F197" s="9">
        <v>20</v>
      </c>
      <c r="G197" s="59">
        <v>8.9814814814814809E-3</v>
      </c>
    </row>
    <row r="198" spans="1:7" x14ac:dyDescent="0.35">
      <c r="A198" s="92"/>
      <c r="B198" s="94"/>
      <c r="C198" s="20" t="s">
        <v>124</v>
      </c>
      <c r="D198" s="8">
        <v>33.67</v>
      </c>
      <c r="E198" s="9">
        <v>11</v>
      </c>
      <c r="F198" s="9">
        <v>19</v>
      </c>
      <c r="G198" s="59">
        <v>9.0856481481481483E-3</v>
      </c>
    </row>
    <row r="199" spans="1:7" x14ac:dyDescent="0.35">
      <c r="A199" s="92"/>
      <c r="B199" s="94"/>
      <c r="C199" s="20" t="s">
        <v>125</v>
      </c>
      <c r="D199" s="8">
        <v>38.54</v>
      </c>
      <c r="E199" s="9">
        <v>34</v>
      </c>
      <c r="F199" s="9">
        <v>17</v>
      </c>
      <c r="G199" s="59">
        <v>1.03125E-2</v>
      </c>
    </row>
    <row r="200" spans="1:7" ht="18.600000000000001" thickBot="1" x14ac:dyDescent="0.4">
      <c r="A200" s="92"/>
      <c r="B200" s="94"/>
      <c r="C200" s="21" t="s">
        <v>126</v>
      </c>
      <c r="D200" s="10">
        <v>42.99</v>
      </c>
      <c r="E200" s="11">
        <v>20</v>
      </c>
      <c r="F200" s="11">
        <v>21</v>
      </c>
      <c r="G200" s="60">
        <v>1.0034722222222221E-2</v>
      </c>
    </row>
    <row r="201" spans="1:7" ht="19.2" thickTop="1" thickBot="1" x14ac:dyDescent="0.4">
      <c r="A201" s="93"/>
      <c r="B201" s="95"/>
      <c r="C201" s="12" t="s">
        <v>9</v>
      </c>
      <c r="D201" s="13">
        <f>SUM(D191:D200)</f>
        <v>364.23</v>
      </c>
      <c r="E201" s="14">
        <f>SUM(E191:E200)</f>
        <v>221</v>
      </c>
      <c r="F201" s="14">
        <f>SUM(F191:F200)</f>
        <v>203</v>
      </c>
      <c r="G201" s="61">
        <f>SUM(G191:G200)</f>
        <v>9.0729166666666666E-2</v>
      </c>
    </row>
    <row r="202" spans="1:7" ht="19.2" thickTop="1" thickBot="1" x14ac:dyDescent="0.4"/>
    <row r="203" spans="1:7" ht="19.2" thickTop="1" thickBot="1" x14ac:dyDescent="0.4">
      <c r="A203" s="2" t="s">
        <v>8</v>
      </c>
      <c r="B203" s="3" t="s">
        <v>2</v>
      </c>
      <c r="C203" s="3" t="s">
        <v>3</v>
      </c>
      <c r="D203" s="4" t="s">
        <v>10</v>
      </c>
      <c r="E203" s="5" t="s">
        <v>5</v>
      </c>
      <c r="F203" s="5" t="s">
        <v>6</v>
      </c>
      <c r="G203" s="24" t="s">
        <v>41</v>
      </c>
    </row>
    <row r="204" spans="1:7" ht="18.600000000000001" thickTop="1" x14ac:dyDescent="0.35">
      <c r="A204" s="92">
        <v>16</v>
      </c>
      <c r="B204" s="94" t="s">
        <v>35</v>
      </c>
      <c r="C204" s="19" t="s">
        <v>221</v>
      </c>
      <c r="D204" s="6">
        <v>44.32</v>
      </c>
      <c r="E204" s="7">
        <v>39</v>
      </c>
      <c r="F204" s="7">
        <v>16</v>
      </c>
      <c r="G204" s="58">
        <v>8.2986111111111108E-3</v>
      </c>
    </row>
    <row r="205" spans="1:7" x14ac:dyDescent="0.35">
      <c r="A205" s="92"/>
      <c r="B205" s="94"/>
      <c r="C205" s="20" t="s">
        <v>277</v>
      </c>
      <c r="D205" s="8">
        <v>56.83</v>
      </c>
      <c r="E205" s="9">
        <v>34</v>
      </c>
      <c r="F205" s="9">
        <v>17</v>
      </c>
      <c r="G205" s="59">
        <v>8.8773148148148153E-3</v>
      </c>
    </row>
    <row r="206" spans="1:7" x14ac:dyDescent="0.35">
      <c r="A206" s="92"/>
      <c r="B206" s="94"/>
      <c r="C206" s="20" t="s">
        <v>224</v>
      </c>
      <c r="D206" s="8">
        <v>52.26</v>
      </c>
      <c r="E206" s="9">
        <v>14</v>
      </c>
      <c r="F206" s="9">
        <v>37</v>
      </c>
      <c r="G206" s="59">
        <v>9.0624999999999994E-3</v>
      </c>
    </row>
    <row r="207" spans="1:7" x14ac:dyDescent="0.35">
      <c r="A207" s="92"/>
      <c r="B207" s="94"/>
      <c r="C207" s="20" t="s">
        <v>278</v>
      </c>
      <c r="D207" s="8">
        <v>38.4</v>
      </c>
      <c r="E207" s="9">
        <v>31</v>
      </c>
      <c r="F207" s="9">
        <v>21</v>
      </c>
      <c r="G207" s="59">
        <v>8.2060185185185187E-3</v>
      </c>
    </row>
    <row r="208" spans="1:7" x14ac:dyDescent="0.35">
      <c r="A208" s="92"/>
      <c r="B208" s="94"/>
      <c r="C208" s="20" t="s">
        <v>279</v>
      </c>
      <c r="D208" s="8">
        <v>34.200000000000003</v>
      </c>
      <c r="E208" s="9">
        <v>14</v>
      </c>
      <c r="F208" s="9">
        <v>20</v>
      </c>
      <c r="G208" s="59">
        <v>8.9814814814814809E-3</v>
      </c>
    </row>
    <row r="209" spans="1:7" x14ac:dyDescent="0.35">
      <c r="A209" s="92"/>
      <c r="B209" s="94"/>
      <c r="C209" s="20" t="s">
        <v>222</v>
      </c>
      <c r="D209" s="8">
        <v>52.78</v>
      </c>
      <c r="E209" s="9">
        <v>33</v>
      </c>
      <c r="F209" s="9">
        <v>12</v>
      </c>
      <c r="G209" s="59">
        <v>8.4259259259259253E-3</v>
      </c>
    </row>
    <row r="210" spans="1:7" x14ac:dyDescent="0.35">
      <c r="A210" s="92"/>
      <c r="B210" s="94"/>
      <c r="C210" s="20" t="s">
        <v>225</v>
      </c>
      <c r="D210" s="8">
        <v>55.02</v>
      </c>
      <c r="E210" s="9">
        <v>14</v>
      </c>
      <c r="F210" s="9">
        <v>11</v>
      </c>
      <c r="G210" s="59">
        <v>1.1875000000000002E-2</v>
      </c>
    </row>
    <row r="211" spans="1:7" x14ac:dyDescent="0.35">
      <c r="A211" s="92"/>
      <c r="B211" s="94"/>
      <c r="C211" s="20" t="s">
        <v>223</v>
      </c>
      <c r="D211" s="8">
        <v>31.47</v>
      </c>
      <c r="E211" s="9">
        <v>9</v>
      </c>
      <c r="F211" s="9">
        <v>21</v>
      </c>
      <c r="G211" s="59">
        <v>8.217592592592594E-3</v>
      </c>
    </row>
    <row r="212" spans="1:7" x14ac:dyDescent="0.35">
      <c r="A212" s="92"/>
      <c r="B212" s="94"/>
      <c r="C212" s="20" t="s">
        <v>226</v>
      </c>
      <c r="D212" s="8">
        <v>41.6</v>
      </c>
      <c r="E212" s="9">
        <v>33</v>
      </c>
      <c r="F212" s="9">
        <v>14</v>
      </c>
      <c r="G212" s="59">
        <v>9.3287037037037036E-3</v>
      </c>
    </row>
    <row r="213" spans="1:7" ht="18.600000000000001" thickBot="1" x14ac:dyDescent="0.4">
      <c r="A213" s="92"/>
      <c r="B213" s="94"/>
      <c r="C213" s="21" t="s">
        <v>227</v>
      </c>
      <c r="D213" s="10">
        <v>34.880000000000003</v>
      </c>
      <c r="E213" s="11">
        <v>20</v>
      </c>
      <c r="F213" s="11">
        <v>15</v>
      </c>
      <c r="G213" s="60">
        <v>1.0162037037037037E-2</v>
      </c>
    </row>
    <row r="214" spans="1:7" ht="19.2" thickTop="1" thickBot="1" x14ac:dyDescent="0.4">
      <c r="A214" s="93"/>
      <c r="B214" s="95"/>
      <c r="C214" s="12" t="s">
        <v>9</v>
      </c>
      <c r="D214" s="13">
        <f>SUM(D204:D213)</f>
        <v>441.76</v>
      </c>
      <c r="E214" s="14">
        <f>SUM(E204:E213)</f>
        <v>241</v>
      </c>
      <c r="F214" s="14">
        <f>SUM(F204:F213)</f>
        <v>184</v>
      </c>
      <c r="G214" s="61">
        <f>SUM(G204:G213)</f>
        <v>9.1435185185185189E-2</v>
      </c>
    </row>
    <row r="215" spans="1:7" ht="19.2" thickTop="1" thickBot="1" x14ac:dyDescent="0.4"/>
    <row r="216" spans="1:7" ht="20.25" customHeight="1" thickTop="1" thickBot="1" x14ac:dyDescent="0.4">
      <c r="A216" s="2" t="s">
        <v>8</v>
      </c>
      <c r="B216" s="3" t="s">
        <v>2</v>
      </c>
      <c r="C216" s="3" t="s">
        <v>3</v>
      </c>
      <c r="D216" s="4" t="s">
        <v>10</v>
      </c>
      <c r="E216" s="5" t="s">
        <v>5</v>
      </c>
      <c r="F216" s="5" t="s">
        <v>6</v>
      </c>
      <c r="G216" s="24" t="s">
        <v>41</v>
      </c>
    </row>
    <row r="217" spans="1:7" ht="19.5" customHeight="1" thickTop="1" x14ac:dyDescent="0.35">
      <c r="A217" s="92">
        <v>17</v>
      </c>
      <c r="B217" s="94" t="s">
        <v>33</v>
      </c>
      <c r="C217" s="19" t="s">
        <v>253</v>
      </c>
      <c r="D217" s="6">
        <v>53.04</v>
      </c>
      <c r="E217" s="7">
        <v>16</v>
      </c>
      <c r="F217" s="7">
        <v>8</v>
      </c>
      <c r="G217" s="58">
        <v>9.2476851851851852E-3</v>
      </c>
    </row>
    <row r="218" spans="1:7" ht="18.75" customHeight="1" x14ac:dyDescent="0.35">
      <c r="A218" s="92"/>
      <c r="B218" s="94"/>
      <c r="C218" s="20" t="s">
        <v>228</v>
      </c>
      <c r="D218" s="8">
        <v>53.28</v>
      </c>
      <c r="E218" s="9">
        <v>41</v>
      </c>
      <c r="F218" s="9">
        <v>3</v>
      </c>
      <c r="G218" s="59">
        <v>8.7384259259259255E-3</v>
      </c>
    </row>
    <row r="219" spans="1:7" ht="18.75" customHeight="1" x14ac:dyDescent="0.35">
      <c r="A219" s="92"/>
      <c r="B219" s="94"/>
      <c r="C219" s="20" t="s">
        <v>259</v>
      </c>
      <c r="D219" s="8">
        <v>45.82</v>
      </c>
      <c r="E219" s="9">
        <v>19</v>
      </c>
      <c r="F219" s="9">
        <v>9</v>
      </c>
      <c r="G219" s="59">
        <v>9.2592592592592605E-3</v>
      </c>
    </row>
    <row r="220" spans="1:7" ht="18.75" customHeight="1" x14ac:dyDescent="0.35">
      <c r="A220" s="92"/>
      <c r="B220" s="94"/>
      <c r="C220" s="20" t="s">
        <v>229</v>
      </c>
      <c r="D220" s="8">
        <v>41.23</v>
      </c>
      <c r="E220" s="9">
        <v>27</v>
      </c>
      <c r="F220" s="9">
        <v>10</v>
      </c>
      <c r="G220" s="59">
        <v>9.6412037037037039E-3</v>
      </c>
    </row>
    <row r="221" spans="1:7" ht="18.75" customHeight="1" x14ac:dyDescent="0.35">
      <c r="A221" s="92"/>
      <c r="B221" s="94"/>
      <c r="C221" s="20" t="s">
        <v>230</v>
      </c>
      <c r="D221" s="8">
        <v>59.2</v>
      </c>
      <c r="E221" s="9">
        <v>9</v>
      </c>
      <c r="F221" s="9">
        <v>12</v>
      </c>
      <c r="G221" s="59">
        <v>1.0138888888888888E-2</v>
      </c>
    </row>
    <row r="222" spans="1:7" ht="18.75" customHeight="1" x14ac:dyDescent="0.35">
      <c r="A222" s="92"/>
      <c r="B222" s="94"/>
      <c r="C222" s="20" t="s">
        <v>231</v>
      </c>
      <c r="D222" s="8">
        <v>54.27</v>
      </c>
      <c r="E222" s="9">
        <v>23</v>
      </c>
      <c r="F222" s="9">
        <v>7</v>
      </c>
      <c r="G222" s="59">
        <v>9.432870370370371E-3</v>
      </c>
    </row>
    <row r="223" spans="1:7" ht="18.75" customHeight="1" x14ac:dyDescent="0.35">
      <c r="A223" s="92"/>
      <c r="B223" s="94"/>
      <c r="C223" s="20" t="s">
        <v>232</v>
      </c>
      <c r="D223" s="8">
        <v>41.32</v>
      </c>
      <c r="E223" s="9">
        <v>25</v>
      </c>
      <c r="F223" s="9">
        <v>12</v>
      </c>
      <c r="G223" s="59">
        <v>9.4444444444444445E-3</v>
      </c>
    </row>
    <row r="224" spans="1:7" ht="18.75" customHeight="1" x14ac:dyDescent="0.35">
      <c r="A224" s="92"/>
      <c r="B224" s="94"/>
      <c r="C224" s="20" t="s">
        <v>233</v>
      </c>
      <c r="D224" s="8">
        <v>44.2</v>
      </c>
      <c r="E224" s="9">
        <v>12</v>
      </c>
      <c r="F224" s="9">
        <v>12</v>
      </c>
      <c r="G224" s="59">
        <v>9.5023148148148159E-3</v>
      </c>
    </row>
    <row r="225" spans="1:7" ht="18.75" customHeight="1" x14ac:dyDescent="0.35">
      <c r="A225" s="92"/>
      <c r="B225" s="94"/>
      <c r="C225" s="20" t="s">
        <v>254</v>
      </c>
      <c r="D225" s="8">
        <v>49.82</v>
      </c>
      <c r="E225" s="9">
        <v>26</v>
      </c>
      <c r="F225" s="9">
        <v>5</v>
      </c>
      <c r="G225" s="59">
        <v>9.0046296296296298E-3</v>
      </c>
    </row>
    <row r="226" spans="1:7" ht="19.5" customHeight="1" thickBot="1" x14ac:dyDescent="0.4">
      <c r="A226" s="92"/>
      <c r="B226" s="94"/>
      <c r="C226" s="21" t="s">
        <v>234</v>
      </c>
      <c r="D226" s="10">
        <v>61.49</v>
      </c>
      <c r="E226" s="11">
        <v>0</v>
      </c>
      <c r="F226" s="11">
        <v>10</v>
      </c>
      <c r="G226" s="60">
        <v>8.4143518518518517E-3</v>
      </c>
    </row>
    <row r="227" spans="1:7" ht="20.25" customHeight="1" thickTop="1" thickBot="1" x14ac:dyDescent="0.4">
      <c r="A227" s="93"/>
      <c r="B227" s="95"/>
      <c r="C227" s="12" t="s">
        <v>9</v>
      </c>
      <c r="D227" s="13">
        <f>SUM(D217:D226)</f>
        <v>503.66999999999996</v>
      </c>
      <c r="E227" s="14">
        <f>SUM(E217:E226)</f>
        <v>198</v>
      </c>
      <c r="F227" s="14">
        <f>SUM(F217:F226)</f>
        <v>88</v>
      </c>
      <c r="G227" s="61">
        <f>SUM(G217:G226)</f>
        <v>9.2824074074074073E-2</v>
      </c>
    </row>
    <row r="228" spans="1:7" ht="19.2" thickTop="1" thickBot="1" x14ac:dyDescent="0.4"/>
    <row r="229" spans="1:7" ht="20.25" customHeight="1" thickTop="1" thickBot="1" x14ac:dyDescent="0.4">
      <c r="A229" s="2" t="s">
        <v>8</v>
      </c>
      <c r="B229" s="3" t="s">
        <v>2</v>
      </c>
      <c r="C229" s="3" t="s">
        <v>3</v>
      </c>
      <c r="D229" s="4" t="s">
        <v>10</v>
      </c>
      <c r="E229" s="5" t="s">
        <v>5</v>
      </c>
      <c r="F229" s="5" t="s">
        <v>6</v>
      </c>
      <c r="G229" s="24" t="s">
        <v>41</v>
      </c>
    </row>
    <row r="230" spans="1:7" ht="19.5" customHeight="1" thickTop="1" x14ac:dyDescent="0.35">
      <c r="A230" s="92">
        <v>18</v>
      </c>
      <c r="B230" s="94" t="s">
        <v>34</v>
      </c>
      <c r="C230" s="19" t="s">
        <v>155</v>
      </c>
      <c r="D230" s="6">
        <v>34.950000000000003</v>
      </c>
      <c r="E230" s="7">
        <v>8</v>
      </c>
      <c r="F230" s="7">
        <v>40</v>
      </c>
      <c r="G230" s="58">
        <v>8.1944444444444452E-3</v>
      </c>
    </row>
    <row r="231" spans="1:7" ht="18.75" customHeight="1" x14ac:dyDescent="0.35">
      <c r="A231" s="92"/>
      <c r="B231" s="94"/>
      <c r="C231" s="20" t="s">
        <v>156</v>
      </c>
      <c r="D231" s="8">
        <v>27.72</v>
      </c>
      <c r="E231" s="9">
        <v>19</v>
      </c>
      <c r="F231" s="9">
        <v>24</v>
      </c>
      <c r="G231" s="59">
        <v>8.2754629629629619E-3</v>
      </c>
    </row>
    <row r="232" spans="1:7" ht="18.75" customHeight="1" x14ac:dyDescent="0.35">
      <c r="A232" s="92"/>
      <c r="B232" s="94"/>
      <c r="C232" s="20" t="s">
        <v>248</v>
      </c>
      <c r="D232" s="8">
        <v>26.32</v>
      </c>
      <c r="E232" s="9">
        <v>14</v>
      </c>
      <c r="F232" s="9">
        <v>16</v>
      </c>
      <c r="G232" s="59">
        <v>9.1435185185185178E-3</v>
      </c>
    </row>
    <row r="233" spans="1:7" ht="18.75" customHeight="1" x14ac:dyDescent="0.35">
      <c r="A233" s="92"/>
      <c r="B233" s="94"/>
      <c r="C233" s="20" t="s">
        <v>157</v>
      </c>
      <c r="D233" s="8">
        <v>36.01</v>
      </c>
      <c r="E233" s="9">
        <v>24</v>
      </c>
      <c r="F233" s="9">
        <v>30</v>
      </c>
      <c r="G233" s="59">
        <v>8.6689814814814806E-3</v>
      </c>
    </row>
    <row r="234" spans="1:7" ht="18.75" customHeight="1" x14ac:dyDescent="0.35">
      <c r="A234" s="92"/>
      <c r="B234" s="94"/>
      <c r="C234" s="20" t="s">
        <v>158</v>
      </c>
      <c r="D234" s="8">
        <v>31.89</v>
      </c>
      <c r="E234" s="9">
        <v>16</v>
      </c>
      <c r="F234" s="9">
        <v>22</v>
      </c>
      <c r="G234" s="59">
        <v>1.0104166666666668E-2</v>
      </c>
    </row>
    <row r="235" spans="1:7" ht="18.75" customHeight="1" x14ac:dyDescent="0.35">
      <c r="A235" s="92"/>
      <c r="B235" s="94"/>
      <c r="C235" s="20" t="s">
        <v>159</v>
      </c>
      <c r="D235" s="8">
        <v>35.96</v>
      </c>
      <c r="E235" s="9">
        <v>36</v>
      </c>
      <c r="F235" s="9">
        <v>8</v>
      </c>
      <c r="G235" s="59">
        <v>8.611111111111111E-3</v>
      </c>
    </row>
    <row r="236" spans="1:7" ht="18.75" customHeight="1" x14ac:dyDescent="0.35">
      <c r="A236" s="92"/>
      <c r="B236" s="94"/>
      <c r="C236" s="20" t="s">
        <v>160</v>
      </c>
      <c r="D236" s="8">
        <v>25.16</v>
      </c>
      <c r="E236" s="9">
        <v>15</v>
      </c>
      <c r="F236" s="9">
        <v>22</v>
      </c>
      <c r="G236" s="59">
        <v>8.1365740740740738E-3</v>
      </c>
    </row>
    <row r="237" spans="1:7" ht="18.75" customHeight="1" x14ac:dyDescent="0.35">
      <c r="A237" s="92"/>
      <c r="B237" s="94"/>
      <c r="C237" s="20" t="s">
        <v>161</v>
      </c>
      <c r="D237" s="8">
        <v>43.04</v>
      </c>
      <c r="E237" s="9">
        <v>39</v>
      </c>
      <c r="F237" s="9">
        <v>20</v>
      </c>
      <c r="G237" s="59">
        <v>8.8541666666666664E-3</v>
      </c>
    </row>
    <row r="238" spans="1:7" ht="18.75" customHeight="1" x14ac:dyDescent="0.35">
      <c r="A238" s="92"/>
      <c r="B238" s="94"/>
      <c r="C238" s="20" t="s">
        <v>162</v>
      </c>
      <c r="D238" s="8">
        <v>26.51</v>
      </c>
      <c r="E238" s="9">
        <v>21</v>
      </c>
      <c r="F238" s="9">
        <v>20</v>
      </c>
      <c r="G238" s="59">
        <v>9.525462962962963E-3</v>
      </c>
    </row>
    <row r="239" spans="1:7" ht="19.5" customHeight="1" thickBot="1" x14ac:dyDescent="0.4">
      <c r="A239" s="92"/>
      <c r="B239" s="94"/>
      <c r="C239" s="21" t="s">
        <v>163</v>
      </c>
      <c r="D239" s="10">
        <v>25.3</v>
      </c>
      <c r="E239" s="11">
        <v>25</v>
      </c>
      <c r="F239" s="11">
        <v>11</v>
      </c>
      <c r="G239" s="60">
        <v>9.2013888888888892E-3</v>
      </c>
    </row>
    <row r="240" spans="1:7" ht="20.25" customHeight="1" thickTop="1" thickBot="1" x14ac:dyDescent="0.4">
      <c r="A240" s="93"/>
      <c r="B240" s="95"/>
      <c r="C240" s="12" t="s">
        <v>9</v>
      </c>
      <c r="D240" s="13">
        <f>SUM(D230:D239)</f>
        <v>312.86</v>
      </c>
      <c r="E240" s="14">
        <f>SUM(E230:E239)</f>
        <v>217</v>
      </c>
      <c r="F240" s="14">
        <f>SUM(F230:F239)</f>
        <v>213</v>
      </c>
      <c r="G240" s="61">
        <f>SUM(G230:G239)</f>
        <v>8.8715277777777754E-2</v>
      </c>
    </row>
    <row r="241" spans="1:7" ht="19.2" thickTop="1" thickBot="1" x14ac:dyDescent="0.4"/>
    <row r="242" spans="1:7" ht="20.25" customHeight="1" thickTop="1" thickBot="1" x14ac:dyDescent="0.4">
      <c r="A242" s="2" t="s">
        <v>8</v>
      </c>
      <c r="B242" s="3" t="s">
        <v>2</v>
      </c>
      <c r="C242" s="3" t="s">
        <v>3</v>
      </c>
      <c r="D242" s="4" t="s">
        <v>10</v>
      </c>
      <c r="E242" s="5" t="s">
        <v>5</v>
      </c>
      <c r="F242" s="5" t="s">
        <v>6</v>
      </c>
      <c r="G242" s="24" t="s">
        <v>41</v>
      </c>
    </row>
    <row r="243" spans="1:7" ht="19.5" customHeight="1" thickTop="1" x14ac:dyDescent="0.35">
      <c r="A243" s="92">
        <v>19</v>
      </c>
      <c r="B243" s="94" t="s">
        <v>39</v>
      </c>
      <c r="C243" s="19" t="s">
        <v>274</v>
      </c>
      <c r="D243" s="27">
        <v>41.86</v>
      </c>
      <c r="E243" s="28">
        <v>31</v>
      </c>
      <c r="F243" s="28">
        <v>16</v>
      </c>
      <c r="G243" s="69">
        <v>8.819444444444444E-3</v>
      </c>
    </row>
    <row r="244" spans="1:7" ht="18.75" customHeight="1" x14ac:dyDescent="0.35">
      <c r="A244" s="92"/>
      <c r="B244" s="94"/>
      <c r="C244" s="20" t="s">
        <v>200</v>
      </c>
      <c r="D244" s="29">
        <v>25.94</v>
      </c>
      <c r="E244" s="30">
        <v>22</v>
      </c>
      <c r="F244" s="30">
        <v>23</v>
      </c>
      <c r="G244" s="67">
        <v>7.6157407407407415E-3</v>
      </c>
    </row>
    <row r="245" spans="1:7" ht="18.75" customHeight="1" x14ac:dyDescent="0.35">
      <c r="A245" s="92"/>
      <c r="B245" s="94"/>
      <c r="C245" s="20" t="s">
        <v>201</v>
      </c>
      <c r="D245" s="29">
        <v>40.479999999999997</v>
      </c>
      <c r="E245" s="30">
        <v>31</v>
      </c>
      <c r="F245" s="30">
        <v>21</v>
      </c>
      <c r="G245" s="67">
        <v>8.7037037037037031E-3</v>
      </c>
    </row>
    <row r="246" spans="1:7" ht="18.75" customHeight="1" x14ac:dyDescent="0.35">
      <c r="A246" s="92"/>
      <c r="B246" s="94"/>
      <c r="C246" s="20" t="s">
        <v>202</v>
      </c>
      <c r="D246" s="29">
        <v>28.44</v>
      </c>
      <c r="E246" s="30">
        <v>35</v>
      </c>
      <c r="F246" s="30">
        <v>17</v>
      </c>
      <c r="G246" s="67">
        <v>7.8125E-3</v>
      </c>
    </row>
    <row r="247" spans="1:7" ht="18.75" customHeight="1" x14ac:dyDescent="0.35">
      <c r="A247" s="92"/>
      <c r="B247" s="94"/>
      <c r="C247" s="20" t="s">
        <v>203</v>
      </c>
      <c r="D247" s="29">
        <v>29.23</v>
      </c>
      <c r="E247" s="30">
        <v>17</v>
      </c>
      <c r="F247" s="30">
        <v>18</v>
      </c>
      <c r="G247" s="67">
        <v>8.8425925925925911E-3</v>
      </c>
    </row>
    <row r="248" spans="1:7" ht="18.75" customHeight="1" x14ac:dyDescent="0.35">
      <c r="A248" s="92"/>
      <c r="B248" s="94"/>
      <c r="C248" s="20" t="s">
        <v>273</v>
      </c>
      <c r="D248" s="29">
        <v>34.979999999999997</v>
      </c>
      <c r="E248" s="30">
        <v>34</v>
      </c>
      <c r="F248" s="30">
        <v>19</v>
      </c>
      <c r="G248" s="67">
        <v>8.4606481481481494E-3</v>
      </c>
    </row>
    <row r="249" spans="1:7" ht="18.75" customHeight="1" x14ac:dyDescent="0.35">
      <c r="A249" s="92"/>
      <c r="B249" s="94"/>
      <c r="C249" s="20" t="s">
        <v>204</v>
      </c>
      <c r="D249" s="29">
        <v>37.89</v>
      </c>
      <c r="E249" s="30">
        <v>17</v>
      </c>
      <c r="F249" s="30">
        <v>20</v>
      </c>
      <c r="G249" s="67">
        <v>8.8888888888888889E-3</v>
      </c>
    </row>
    <row r="250" spans="1:7" ht="18.75" customHeight="1" x14ac:dyDescent="0.35">
      <c r="A250" s="92"/>
      <c r="B250" s="94"/>
      <c r="C250" s="20" t="s">
        <v>205</v>
      </c>
      <c r="D250" s="29">
        <v>27.84</v>
      </c>
      <c r="E250" s="30">
        <v>33</v>
      </c>
      <c r="F250" s="30">
        <v>15</v>
      </c>
      <c r="G250" s="67">
        <v>8.6921296296296312E-3</v>
      </c>
    </row>
    <row r="251" spans="1:7" ht="18.75" customHeight="1" x14ac:dyDescent="0.35">
      <c r="A251" s="92"/>
      <c r="B251" s="94"/>
      <c r="C251" s="20" t="s">
        <v>206</v>
      </c>
      <c r="D251" s="29">
        <v>34.1</v>
      </c>
      <c r="E251" s="30">
        <v>28</v>
      </c>
      <c r="F251" s="30">
        <v>16</v>
      </c>
      <c r="G251" s="67">
        <v>8.564814814814815E-3</v>
      </c>
    </row>
    <row r="252" spans="1:7" ht="19.5" customHeight="1" thickBot="1" x14ac:dyDescent="0.4">
      <c r="A252" s="92"/>
      <c r="B252" s="94"/>
      <c r="C252" s="21" t="s">
        <v>247</v>
      </c>
      <c r="D252" s="31">
        <v>30.29</v>
      </c>
      <c r="E252" s="32">
        <v>17</v>
      </c>
      <c r="F252" s="32">
        <v>21</v>
      </c>
      <c r="G252" s="68">
        <v>9.8148148148148144E-3</v>
      </c>
    </row>
    <row r="253" spans="1:7" ht="20.25" customHeight="1" thickTop="1" thickBot="1" x14ac:dyDescent="0.4">
      <c r="A253" s="93"/>
      <c r="B253" s="95"/>
      <c r="C253" s="12" t="s">
        <v>9</v>
      </c>
      <c r="D253" s="13">
        <f>SUM(D243:D252)</f>
        <v>331.05</v>
      </c>
      <c r="E253" s="14">
        <f>SUM(E243:E252)</f>
        <v>265</v>
      </c>
      <c r="F253" s="14">
        <f>SUM(F243:F252)</f>
        <v>186</v>
      </c>
      <c r="G253" s="61">
        <f>SUM(G243:G252)</f>
        <v>8.621527777777778E-2</v>
      </c>
    </row>
    <row r="254" spans="1:7" ht="19.2" thickTop="1" thickBot="1" x14ac:dyDescent="0.4"/>
    <row r="255" spans="1:7" ht="19.2" thickTop="1" thickBot="1" x14ac:dyDescent="0.4">
      <c r="A255" s="2" t="s">
        <v>8</v>
      </c>
      <c r="B255" s="3" t="s">
        <v>2</v>
      </c>
      <c r="C255" s="3" t="s">
        <v>3</v>
      </c>
      <c r="D255" s="4" t="s">
        <v>10</v>
      </c>
      <c r="E255" s="5" t="s">
        <v>5</v>
      </c>
      <c r="F255" s="5" t="s">
        <v>6</v>
      </c>
      <c r="G255" s="24" t="s">
        <v>41</v>
      </c>
    </row>
    <row r="256" spans="1:7" ht="18.600000000000001" thickTop="1" x14ac:dyDescent="0.35">
      <c r="A256" s="92">
        <v>20</v>
      </c>
      <c r="B256" s="94" t="s">
        <v>36</v>
      </c>
      <c r="C256" s="19" t="s">
        <v>51</v>
      </c>
      <c r="D256" s="6">
        <v>30.2</v>
      </c>
      <c r="E256" s="7">
        <v>16</v>
      </c>
      <c r="F256" s="7">
        <v>26</v>
      </c>
      <c r="G256" s="58">
        <v>8.7962962962962968E-3</v>
      </c>
    </row>
    <row r="257" spans="1:7" x14ac:dyDescent="0.35">
      <c r="A257" s="92"/>
      <c r="B257" s="94"/>
      <c r="C257" s="20" t="s">
        <v>52</v>
      </c>
      <c r="D257" s="8">
        <v>30.35</v>
      </c>
      <c r="E257" s="9">
        <v>33</v>
      </c>
      <c r="F257" s="9">
        <v>37</v>
      </c>
      <c r="G257" s="59">
        <v>9.2708333333333341E-3</v>
      </c>
    </row>
    <row r="258" spans="1:7" x14ac:dyDescent="0.35">
      <c r="A258" s="92"/>
      <c r="B258" s="94"/>
      <c r="C258" s="20" t="s">
        <v>53</v>
      </c>
      <c r="D258" s="8">
        <v>27.61</v>
      </c>
      <c r="E258" s="9">
        <v>32</v>
      </c>
      <c r="F258" s="9">
        <v>26</v>
      </c>
      <c r="G258" s="59">
        <v>8.0439814814814818E-3</v>
      </c>
    </row>
    <row r="259" spans="1:7" x14ac:dyDescent="0.35">
      <c r="A259" s="92"/>
      <c r="B259" s="94"/>
      <c r="C259" s="20" t="s">
        <v>54</v>
      </c>
      <c r="D259" s="8">
        <v>33.71</v>
      </c>
      <c r="E259" s="9">
        <v>39</v>
      </c>
      <c r="F259" s="9">
        <v>21</v>
      </c>
      <c r="G259" s="59">
        <v>8.0439814814814818E-3</v>
      </c>
    </row>
    <row r="260" spans="1:7" x14ac:dyDescent="0.35">
      <c r="A260" s="92"/>
      <c r="B260" s="94"/>
      <c r="C260" s="20" t="s">
        <v>55</v>
      </c>
      <c r="D260" s="8">
        <v>32.020000000000003</v>
      </c>
      <c r="E260" s="9">
        <v>23</v>
      </c>
      <c r="F260" s="9">
        <v>18</v>
      </c>
      <c r="G260" s="59">
        <v>8.3449074074074085E-3</v>
      </c>
    </row>
    <row r="261" spans="1:7" x14ac:dyDescent="0.35">
      <c r="A261" s="92"/>
      <c r="B261" s="94"/>
      <c r="C261" s="20" t="s">
        <v>56</v>
      </c>
      <c r="D261" s="8">
        <v>31.73</v>
      </c>
      <c r="E261" s="9">
        <v>43</v>
      </c>
      <c r="F261" s="9">
        <v>18</v>
      </c>
      <c r="G261" s="59">
        <v>8.7499999999999991E-3</v>
      </c>
    </row>
    <row r="262" spans="1:7" x14ac:dyDescent="0.35">
      <c r="A262" s="92"/>
      <c r="B262" s="94"/>
      <c r="C262" s="20" t="s">
        <v>57</v>
      </c>
      <c r="D262" s="8">
        <v>27.51</v>
      </c>
      <c r="E262" s="9">
        <v>14</v>
      </c>
      <c r="F262" s="9">
        <v>22</v>
      </c>
      <c r="G262" s="59">
        <v>7.2916666666666659E-3</v>
      </c>
    </row>
    <row r="263" spans="1:7" x14ac:dyDescent="0.35">
      <c r="A263" s="92"/>
      <c r="B263" s="94"/>
      <c r="C263" s="20" t="s">
        <v>58</v>
      </c>
      <c r="D263" s="8">
        <v>34.119999999999997</v>
      </c>
      <c r="E263" s="9">
        <v>28</v>
      </c>
      <c r="F263" s="9">
        <v>23</v>
      </c>
      <c r="G263" s="59">
        <v>8.4027777777777781E-3</v>
      </c>
    </row>
    <row r="264" spans="1:7" x14ac:dyDescent="0.35">
      <c r="A264" s="92"/>
      <c r="B264" s="94"/>
      <c r="C264" s="20" t="s">
        <v>59</v>
      </c>
      <c r="D264" s="8">
        <v>30.23</v>
      </c>
      <c r="E264" s="9">
        <v>36</v>
      </c>
      <c r="F264" s="9">
        <v>28</v>
      </c>
      <c r="G264" s="59">
        <v>8.3101851851851861E-3</v>
      </c>
    </row>
    <row r="265" spans="1:7" ht="18.600000000000001" thickBot="1" x14ac:dyDescent="0.4">
      <c r="A265" s="92"/>
      <c r="B265" s="94"/>
      <c r="C265" s="21" t="s">
        <v>60</v>
      </c>
      <c r="D265" s="10">
        <v>26.52</v>
      </c>
      <c r="E265" s="11">
        <v>35</v>
      </c>
      <c r="F265" s="11">
        <v>18</v>
      </c>
      <c r="G265" s="60">
        <v>9.0740740740740729E-3</v>
      </c>
    </row>
    <row r="266" spans="1:7" ht="19.2" thickTop="1" thickBot="1" x14ac:dyDescent="0.4">
      <c r="A266" s="93"/>
      <c r="B266" s="95"/>
      <c r="C266" s="12" t="s">
        <v>9</v>
      </c>
      <c r="D266" s="13">
        <f>SUM(D256:D265)</f>
        <v>304</v>
      </c>
      <c r="E266" s="14">
        <f>SUM(E256:E265)</f>
        <v>299</v>
      </c>
      <c r="F266" s="14">
        <f>SUM(F256:F265)</f>
        <v>237</v>
      </c>
      <c r="G266" s="61">
        <f>SUM(G256:G265)</f>
        <v>8.4328703703703711E-2</v>
      </c>
    </row>
    <row r="267" spans="1:7" ht="31.8" thickTop="1" thickBot="1" x14ac:dyDescent="0.4">
      <c r="A267" s="70"/>
      <c r="B267" s="71"/>
      <c r="C267" s="72"/>
      <c r="D267" s="73"/>
      <c r="E267" s="74"/>
      <c r="F267" s="74"/>
      <c r="G267" s="75"/>
    </row>
    <row r="268" spans="1:7" ht="19.2" thickTop="1" thickBot="1" x14ac:dyDescent="0.4">
      <c r="A268" s="2" t="s">
        <v>8</v>
      </c>
      <c r="B268" s="3" t="s">
        <v>2</v>
      </c>
      <c r="C268" s="3" t="s">
        <v>3</v>
      </c>
      <c r="D268" s="4" t="s">
        <v>10</v>
      </c>
      <c r="E268" s="5" t="s">
        <v>5</v>
      </c>
      <c r="F268" s="5" t="s">
        <v>6</v>
      </c>
      <c r="G268" s="24" t="s">
        <v>41</v>
      </c>
    </row>
    <row r="269" spans="1:7" ht="18.600000000000001" thickTop="1" x14ac:dyDescent="0.35">
      <c r="A269" s="92">
        <v>21</v>
      </c>
      <c r="B269" s="94" t="s">
        <v>71</v>
      </c>
      <c r="C269" s="19" t="s">
        <v>72</v>
      </c>
      <c r="D269" s="6">
        <v>39.76</v>
      </c>
      <c r="E269" s="7">
        <v>26</v>
      </c>
      <c r="F269" s="7">
        <v>14</v>
      </c>
      <c r="G269" s="58">
        <v>8.9467592592592585E-3</v>
      </c>
    </row>
    <row r="270" spans="1:7" x14ac:dyDescent="0.35">
      <c r="A270" s="92"/>
      <c r="B270" s="94"/>
      <c r="C270" s="20" t="s">
        <v>73</v>
      </c>
      <c r="D270" s="8">
        <v>33.409999999999997</v>
      </c>
      <c r="E270" s="9">
        <v>33</v>
      </c>
      <c r="F270" s="9">
        <v>13</v>
      </c>
      <c r="G270" s="59">
        <v>8.3796296296296292E-3</v>
      </c>
    </row>
    <row r="271" spans="1:7" x14ac:dyDescent="0.35">
      <c r="A271" s="92"/>
      <c r="B271" s="94"/>
      <c r="C271" s="20" t="s">
        <v>74</v>
      </c>
      <c r="D271" s="8">
        <v>41.45</v>
      </c>
      <c r="E271" s="9">
        <v>16</v>
      </c>
      <c r="F271" s="9">
        <v>9</v>
      </c>
      <c r="G271" s="59">
        <v>9.0393518518518522E-3</v>
      </c>
    </row>
    <row r="272" spans="1:7" x14ac:dyDescent="0.35">
      <c r="A272" s="92"/>
      <c r="B272" s="94"/>
      <c r="C272" s="20" t="s">
        <v>75</v>
      </c>
      <c r="D272" s="8">
        <v>39.78</v>
      </c>
      <c r="E272" s="9">
        <v>22</v>
      </c>
      <c r="F272" s="9">
        <v>17</v>
      </c>
      <c r="G272" s="59">
        <v>8.564814814814815E-3</v>
      </c>
    </row>
    <row r="273" spans="1:7" x14ac:dyDescent="0.35">
      <c r="A273" s="92"/>
      <c r="B273" s="94"/>
      <c r="C273" s="20" t="s">
        <v>76</v>
      </c>
      <c r="D273" s="8">
        <v>43.8</v>
      </c>
      <c r="E273" s="9">
        <v>6</v>
      </c>
      <c r="F273" s="9">
        <v>6</v>
      </c>
      <c r="G273" s="59">
        <v>1.064814814814815E-2</v>
      </c>
    </row>
    <row r="274" spans="1:7" x14ac:dyDescent="0.35">
      <c r="A274" s="92"/>
      <c r="B274" s="94"/>
      <c r="C274" s="20" t="s">
        <v>77</v>
      </c>
      <c r="D274" s="8">
        <v>38.08</v>
      </c>
      <c r="E274" s="9">
        <v>11</v>
      </c>
      <c r="F274" s="9">
        <v>14</v>
      </c>
      <c r="G274" s="59">
        <v>1.1875000000000002E-2</v>
      </c>
    </row>
    <row r="275" spans="1:7" x14ac:dyDescent="0.35">
      <c r="A275" s="92"/>
      <c r="B275" s="94"/>
      <c r="C275" s="20" t="s">
        <v>78</v>
      </c>
      <c r="D275" s="8">
        <v>36.57</v>
      </c>
      <c r="E275" s="9">
        <v>28</v>
      </c>
      <c r="F275" s="9">
        <v>8</v>
      </c>
      <c r="G275" s="59">
        <v>8.8541666666666664E-3</v>
      </c>
    </row>
    <row r="276" spans="1:7" x14ac:dyDescent="0.35">
      <c r="A276" s="92"/>
      <c r="B276" s="94"/>
      <c r="C276" s="20" t="s">
        <v>79</v>
      </c>
      <c r="D276" s="8">
        <v>38.32</v>
      </c>
      <c r="E276" s="9">
        <v>22</v>
      </c>
      <c r="F276" s="9">
        <v>20</v>
      </c>
      <c r="G276" s="59">
        <v>8.3217592592592596E-3</v>
      </c>
    </row>
    <row r="277" spans="1:7" x14ac:dyDescent="0.35">
      <c r="A277" s="92"/>
      <c r="B277" s="94"/>
      <c r="C277" s="20" t="s">
        <v>80</v>
      </c>
      <c r="D277" s="8">
        <v>46.8</v>
      </c>
      <c r="E277" s="9">
        <v>26</v>
      </c>
      <c r="F277" s="9">
        <v>25</v>
      </c>
      <c r="G277" s="59">
        <v>9.2592592592592605E-3</v>
      </c>
    </row>
    <row r="278" spans="1:7" ht="18.600000000000001" thickBot="1" x14ac:dyDescent="0.4">
      <c r="A278" s="92"/>
      <c r="B278" s="94"/>
      <c r="C278" s="21" t="s">
        <v>81</v>
      </c>
      <c r="D278" s="10">
        <v>71.5</v>
      </c>
      <c r="E278" s="11">
        <v>37</v>
      </c>
      <c r="F278" s="11">
        <v>22</v>
      </c>
      <c r="G278" s="60">
        <v>1.0324074074074074E-2</v>
      </c>
    </row>
    <row r="279" spans="1:7" ht="19.2" thickTop="1" thickBot="1" x14ac:dyDescent="0.4">
      <c r="A279" s="93"/>
      <c r="B279" s="95"/>
      <c r="C279" s="12" t="s">
        <v>9</v>
      </c>
      <c r="D279" s="13">
        <f>SUM(D269:D278)</f>
        <v>429.46999999999997</v>
      </c>
      <c r="E279" s="14">
        <f>SUM(E269:E278)</f>
        <v>227</v>
      </c>
      <c r="F279" s="14">
        <f>SUM(F269:F278)</f>
        <v>148</v>
      </c>
      <c r="G279" s="61">
        <f>SUM(G269:G278)</f>
        <v>9.4212962962962971E-2</v>
      </c>
    </row>
    <row r="280" spans="1:7" ht="31.8" thickTop="1" thickBot="1" x14ac:dyDescent="0.4">
      <c r="A280" s="70"/>
      <c r="B280" s="71"/>
      <c r="C280" s="72"/>
      <c r="D280" s="73"/>
      <c r="E280" s="74"/>
      <c r="F280" s="74"/>
      <c r="G280" s="75"/>
    </row>
    <row r="281" spans="1:7" ht="19.2" thickTop="1" thickBot="1" x14ac:dyDescent="0.4">
      <c r="A281" s="2" t="s">
        <v>8</v>
      </c>
      <c r="B281" s="3" t="s">
        <v>2</v>
      </c>
      <c r="C281" s="3" t="s">
        <v>3</v>
      </c>
      <c r="D281" s="4" t="s">
        <v>10</v>
      </c>
      <c r="E281" s="5" t="s">
        <v>5</v>
      </c>
      <c r="F281" s="5" t="s">
        <v>6</v>
      </c>
      <c r="G281" s="24" t="s">
        <v>41</v>
      </c>
    </row>
    <row r="282" spans="1:7" ht="18.600000000000001" thickTop="1" x14ac:dyDescent="0.35">
      <c r="A282" s="92">
        <v>22</v>
      </c>
      <c r="B282" s="94" t="s">
        <v>191</v>
      </c>
      <c r="C282" s="19" t="s">
        <v>183</v>
      </c>
      <c r="D282" s="6">
        <v>43.95</v>
      </c>
      <c r="E282" s="7">
        <v>20</v>
      </c>
      <c r="F282" s="7">
        <v>14</v>
      </c>
      <c r="G282" s="58">
        <v>7.9282407407407409E-3</v>
      </c>
    </row>
    <row r="283" spans="1:7" x14ac:dyDescent="0.35">
      <c r="A283" s="92"/>
      <c r="B283" s="94"/>
      <c r="C283" s="20" t="s">
        <v>257</v>
      </c>
      <c r="D283" s="8">
        <v>40.090000000000003</v>
      </c>
      <c r="E283" s="9">
        <v>23</v>
      </c>
      <c r="F283" s="9">
        <v>13</v>
      </c>
      <c r="G283" s="59">
        <v>7.951388888888888E-3</v>
      </c>
    </row>
    <row r="284" spans="1:7" x14ac:dyDescent="0.35">
      <c r="A284" s="92"/>
      <c r="B284" s="94"/>
      <c r="C284" s="20" t="s">
        <v>184</v>
      </c>
      <c r="D284" s="8">
        <v>38.200000000000003</v>
      </c>
      <c r="E284" s="9">
        <v>19</v>
      </c>
      <c r="F284" s="9">
        <v>20</v>
      </c>
      <c r="G284" s="59">
        <v>1.0925925925925924E-2</v>
      </c>
    </row>
    <row r="285" spans="1:7" x14ac:dyDescent="0.35">
      <c r="A285" s="92"/>
      <c r="B285" s="94"/>
      <c r="C285" s="20" t="s">
        <v>185</v>
      </c>
      <c r="D285" s="8">
        <v>47.14</v>
      </c>
      <c r="E285" s="9">
        <v>5</v>
      </c>
      <c r="F285" s="9">
        <v>11</v>
      </c>
      <c r="G285" s="59">
        <v>8.7037037037037031E-3</v>
      </c>
    </row>
    <row r="286" spans="1:7" x14ac:dyDescent="0.35">
      <c r="A286" s="92"/>
      <c r="B286" s="94"/>
      <c r="C286" s="20" t="s">
        <v>186</v>
      </c>
      <c r="D286" s="8">
        <v>28.48</v>
      </c>
      <c r="E286" s="9">
        <v>0</v>
      </c>
      <c r="F286" s="9">
        <v>9</v>
      </c>
      <c r="G286" s="59">
        <v>1.068287037037037E-2</v>
      </c>
    </row>
    <row r="287" spans="1:7" x14ac:dyDescent="0.35">
      <c r="A287" s="92"/>
      <c r="B287" s="94"/>
      <c r="C287" s="20" t="s">
        <v>187</v>
      </c>
      <c r="D287" s="8">
        <v>50.53</v>
      </c>
      <c r="E287" s="9">
        <v>9</v>
      </c>
      <c r="F287" s="9">
        <v>16</v>
      </c>
      <c r="G287" s="59">
        <v>1.087962962962963E-2</v>
      </c>
    </row>
    <row r="288" spans="1:7" x14ac:dyDescent="0.35">
      <c r="A288" s="92"/>
      <c r="B288" s="94"/>
      <c r="C288" s="20" t="s">
        <v>188</v>
      </c>
      <c r="D288" s="8">
        <v>44.82</v>
      </c>
      <c r="E288" s="9">
        <v>33</v>
      </c>
      <c r="F288" s="9">
        <v>9</v>
      </c>
      <c r="G288" s="59">
        <v>1.1875000000000002E-2</v>
      </c>
    </row>
    <row r="289" spans="1:7" x14ac:dyDescent="0.35">
      <c r="A289" s="92"/>
      <c r="B289" s="94"/>
      <c r="C289" s="20" t="s">
        <v>189</v>
      </c>
      <c r="D289" s="8">
        <v>42.06</v>
      </c>
      <c r="E289" s="9">
        <v>2</v>
      </c>
      <c r="F289" s="9">
        <v>14</v>
      </c>
      <c r="G289" s="59">
        <v>8.4837962962962966E-3</v>
      </c>
    </row>
    <row r="290" spans="1:7" x14ac:dyDescent="0.35">
      <c r="A290" s="92"/>
      <c r="B290" s="94"/>
      <c r="C290" s="20" t="s">
        <v>258</v>
      </c>
      <c r="D290" s="8">
        <v>36.17</v>
      </c>
      <c r="E290" s="9">
        <v>8</v>
      </c>
      <c r="F290" s="9">
        <v>21</v>
      </c>
      <c r="G290" s="59">
        <v>9.3402777777777772E-3</v>
      </c>
    </row>
    <row r="291" spans="1:7" ht="18.600000000000001" thickBot="1" x14ac:dyDescent="0.4">
      <c r="A291" s="92"/>
      <c r="B291" s="94"/>
      <c r="C291" s="21" t="s">
        <v>190</v>
      </c>
      <c r="D291" s="10">
        <v>38.36</v>
      </c>
      <c r="E291" s="11">
        <v>0</v>
      </c>
      <c r="F291" s="11">
        <v>7</v>
      </c>
      <c r="G291" s="60">
        <v>1.0694444444444444E-2</v>
      </c>
    </row>
    <row r="292" spans="1:7" ht="19.2" thickTop="1" thickBot="1" x14ac:dyDescent="0.4">
      <c r="A292" s="93"/>
      <c r="B292" s="95"/>
      <c r="C292" s="12" t="s">
        <v>9</v>
      </c>
      <c r="D292" s="13">
        <f>SUM(D282:D291)</f>
        <v>409.8</v>
      </c>
      <c r="E292" s="14">
        <f>SUM(E282:E291)</f>
        <v>119</v>
      </c>
      <c r="F292" s="14">
        <f>SUM(F282:F291)</f>
        <v>134</v>
      </c>
      <c r="G292" s="61">
        <f>SUM(G282:G291)</f>
        <v>9.7465277777777776E-2</v>
      </c>
    </row>
    <row r="293" spans="1:7" ht="31.8" thickTop="1" thickBot="1" x14ac:dyDescent="0.4">
      <c r="A293" s="70"/>
      <c r="B293" s="71"/>
      <c r="C293" s="72"/>
      <c r="D293" s="73"/>
      <c r="E293" s="74"/>
      <c r="F293" s="74"/>
      <c r="G293" s="75"/>
    </row>
    <row r="294" spans="1:7" ht="19.2" thickTop="1" thickBot="1" x14ac:dyDescent="0.4">
      <c r="A294" s="2" t="s">
        <v>8</v>
      </c>
      <c r="B294" s="3" t="s">
        <v>2</v>
      </c>
      <c r="C294" s="3" t="s">
        <v>3</v>
      </c>
      <c r="D294" s="4" t="s">
        <v>10</v>
      </c>
      <c r="E294" s="5" t="s">
        <v>5</v>
      </c>
      <c r="F294" s="5" t="s">
        <v>6</v>
      </c>
      <c r="G294" s="24" t="s">
        <v>41</v>
      </c>
    </row>
    <row r="295" spans="1:7" ht="30" customHeight="1" thickTop="1" x14ac:dyDescent="0.35">
      <c r="A295" s="92">
        <v>23</v>
      </c>
      <c r="B295" s="94" t="s">
        <v>268</v>
      </c>
      <c r="C295" s="19" t="s">
        <v>192</v>
      </c>
      <c r="D295" s="6">
        <v>28.51</v>
      </c>
      <c r="E295" s="7">
        <v>36</v>
      </c>
      <c r="F295" s="7">
        <v>18</v>
      </c>
      <c r="G295" s="58">
        <v>9.4675925925925917E-3</v>
      </c>
    </row>
    <row r="296" spans="1:7" ht="20.25" customHeight="1" x14ac:dyDescent="0.35">
      <c r="A296" s="92"/>
      <c r="B296" s="94"/>
      <c r="C296" s="20" t="s">
        <v>193</v>
      </c>
      <c r="D296" s="8">
        <v>39.14</v>
      </c>
      <c r="E296" s="9">
        <v>18</v>
      </c>
      <c r="F296" s="9">
        <v>10</v>
      </c>
      <c r="G296" s="59">
        <v>1.0034722222222221E-2</v>
      </c>
    </row>
    <row r="297" spans="1:7" ht="19.5" customHeight="1" x14ac:dyDescent="0.35">
      <c r="A297" s="92"/>
      <c r="B297" s="94"/>
      <c r="C297" s="20" t="s">
        <v>194</v>
      </c>
      <c r="D297" s="8">
        <v>59.45</v>
      </c>
      <c r="E297" s="9">
        <v>10</v>
      </c>
      <c r="F297" s="9">
        <v>8</v>
      </c>
      <c r="G297" s="59">
        <v>9.4212962962962957E-3</v>
      </c>
    </row>
    <row r="298" spans="1:7" ht="18.75" customHeight="1" x14ac:dyDescent="0.35">
      <c r="A298" s="92"/>
      <c r="B298" s="94"/>
      <c r="C298" s="20" t="s">
        <v>275</v>
      </c>
      <c r="D298" s="8">
        <v>61.87</v>
      </c>
      <c r="E298" s="9">
        <v>3</v>
      </c>
      <c r="F298" s="9">
        <v>8</v>
      </c>
      <c r="G298" s="59">
        <v>0.01</v>
      </c>
    </row>
    <row r="299" spans="1:7" ht="18.75" customHeight="1" x14ac:dyDescent="0.35">
      <c r="A299" s="92"/>
      <c r="B299" s="94"/>
      <c r="C299" s="20" t="s">
        <v>195</v>
      </c>
      <c r="D299" s="8">
        <v>45.02</v>
      </c>
      <c r="E299" s="9">
        <v>11</v>
      </c>
      <c r="F299" s="9">
        <v>8</v>
      </c>
      <c r="G299" s="59">
        <v>9.3402777777777772E-3</v>
      </c>
    </row>
    <row r="300" spans="1:7" ht="18.75" customHeight="1" x14ac:dyDescent="0.35">
      <c r="A300" s="92"/>
      <c r="B300" s="94"/>
      <c r="C300" s="20" t="s">
        <v>196</v>
      </c>
      <c r="D300" s="8">
        <v>56.87</v>
      </c>
      <c r="E300" s="9">
        <v>16</v>
      </c>
      <c r="F300" s="9">
        <v>13</v>
      </c>
      <c r="G300" s="59">
        <v>9.7569444444444448E-3</v>
      </c>
    </row>
    <row r="301" spans="1:7" ht="18.75" customHeight="1" x14ac:dyDescent="0.35">
      <c r="A301" s="92"/>
      <c r="B301" s="94"/>
      <c r="C301" s="20" t="s">
        <v>276</v>
      </c>
      <c r="D301" s="8">
        <v>42.67</v>
      </c>
      <c r="E301" s="9">
        <v>33</v>
      </c>
      <c r="F301" s="9">
        <v>11</v>
      </c>
      <c r="G301" s="59">
        <v>1.042824074074074E-2</v>
      </c>
    </row>
    <row r="302" spans="1:7" ht="18.75" customHeight="1" x14ac:dyDescent="0.35">
      <c r="A302" s="92"/>
      <c r="B302" s="94"/>
      <c r="C302" s="20" t="s">
        <v>197</v>
      </c>
      <c r="D302" s="8">
        <v>42.08</v>
      </c>
      <c r="E302" s="9">
        <v>21</v>
      </c>
      <c r="F302" s="9">
        <v>18</v>
      </c>
      <c r="G302" s="59">
        <v>8.1597222222222227E-3</v>
      </c>
    </row>
    <row r="303" spans="1:7" ht="18.75" customHeight="1" x14ac:dyDescent="0.35">
      <c r="A303" s="92"/>
      <c r="B303" s="94"/>
      <c r="C303" s="20" t="s">
        <v>198</v>
      </c>
      <c r="D303" s="8">
        <v>48.82</v>
      </c>
      <c r="E303" s="9">
        <v>21</v>
      </c>
      <c r="F303" s="9">
        <v>13</v>
      </c>
      <c r="G303" s="59">
        <v>8.3217592592592596E-3</v>
      </c>
    </row>
    <row r="304" spans="1:7" ht="18.75" customHeight="1" thickBot="1" x14ac:dyDescent="0.4">
      <c r="A304" s="92"/>
      <c r="B304" s="94"/>
      <c r="C304" s="21" t="s">
        <v>199</v>
      </c>
      <c r="D304" s="10">
        <v>52.29</v>
      </c>
      <c r="E304" s="11">
        <v>37</v>
      </c>
      <c r="F304" s="11">
        <v>10</v>
      </c>
      <c r="G304" s="60">
        <v>9.0740740740740729E-3</v>
      </c>
    </row>
    <row r="305" spans="1:7" ht="18.75" customHeight="1" thickTop="1" thickBot="1" x14ac:dyDescent="0.4">
      <c r="A305" s="93"/>
      <c r="B305" s="95"/>
      <c r="C305" s="12" t="s">
        <v>9</v>
      </c>
      <c r="D305" s="13">
        <f>SUM(D295:D304)</f>
        <v>476.72</v>
      </c>
      <c r="E305" s="14">
        <f>SUM(E295:E304)</f>
        <v>206</v>
      </c>
      <c r="F305" s="14">
        <f>SUM(F295:F304)</f>
        <v>117</v>
      </c>
      <c r="G305" s="61">
        <f>SUM(G295:G304)</f>
        <v>9.4004629629629619E-2</v>
      </c>
    </row>
    <row r="306" spans="1:7" ht="19.5" customHeight="1" thickTop="1" x14ac:dyDescent="0.35">
      <c r="A306" s="70"/>
      <c r="B306" s="71"/>
      <c r="C306" s="72"/>
      <c r="D306" s="73"/>
      <c r="E306" s="74"/>
      <c r="F306" s="74"/>
      <c r="G306" s="75"/>
    </row>
    <row r="307" spans="1:7" ht="20.25" customHeight="1" thickBot="1" x14ac:dyDescent="0.4"/>
    <row r="308" spans="1:7" ht="19.2" thickTop="1" thickBot="1" x14ac:dyDescent="0.4">
      <c r="A308" s="2" t="s">
        <v>8</v>
      </c>
      <c r="B308" s="3" t="s">
        <v>2</v>
      </c>
      <c r="C308" s="3" t="s">
        <v>3</v>
      </c>
      <c r="D308" s="4" t="s">
        <v>10</v>
      </c>
      <c r="E308" s="5" t="s">
        <v>5</v>
      </c>
      <c r="F308" s="5" t="s">
        <v>6</v>
      </c>
      <c r="G308" s="24" t="s">
        <v>41</v>
      </c>
    </row>
    <row r="309" spans="1:7" ht="18.600000000000001" thickTop="1" x14ac:dyDescent="0.35">
      <c r="A309" s="92">
        <v>24</v>
      </c>
      <c r="B309" s="94" t="s">
        <v>40</v>
      </c>
      <c r="C309" s="19" t="s">
        <v>61</v>
      </c>
      <c r="D309" s="6">
        <v>30.98</v>
      </c>
      <c r="E309" s="7">
        <v>29</v>
      </c>
      <c r="F309" s="7">
        <v>14</v>
      </c>
      <c r="G309" s="58">
        <v>8.7152777777777784E-3</v>
      </c>
    </row>
    <row r="310" spans="1:7" x14ac:dyDescent="0.35">
      <c r="A310" s="92"/>
      <c r="B310" s="94"/>
      <c r="C310" s="20" t="s">
        <v>62</v>
      </c>
      <c r="D310" s="8">
        <v>31.48</v>
      </c>
      <c r="E310" s="9">
        <v>28</v>
      </c>
      <c r="F310" s="9">
        <v>15</v>
      </c>
      <c r="G310" s="59">
        <v>8.7499999999999991E-3</v>
      </c>
    </row>
    <row r="311" spans="1:7" x14ac:dyDescent="0.35">
      <c r="A311" s="92"/>
      <c r="B311" s="94"/>
      <c r="C311" s="20" t="s">
        <v>63</v>
      </c>
      <c r="D311" s="8">
        <v>38.54</v>
      </c>
      <c r="E311" s="9">
        <v>30</v>
      </c>
      <c r="F311" s="9">
        <v>14</v>
      </c>
      <c r="G311" s="59">
        <v>8.3912037037037045E-3</v>
      </c>
    </row>
    <row r="312" spans="1:7" x14ac:dyDescent="0.35">
      <c r="A312" s="92"/>
      <c r="B312" s="94"/>
      <c r="C312" s="20" t="s">
        <v>64</v>
      </c>
      <c r="D312" s="8">
        <v>40.25</v>
      </c>
      <c r="E312" s="9">
        <v>16</v>
      </c>
      <c r="F312" s="9">
        <v>18</v>
      </c>
      <c r="G312" s="59">
        <v>8.6689814814814806E-3</v>
      </c>
    </row>
    <row r="313" spans="1:7" x14ac:dyDescent="0.35">
      <c r="A313" s="92"/>
      <c r="B313" s="94"/>
      <c r="C313" s="20" t="s">
        <v>65</v>
      </c>
      <c r="D313" s="8">
        <v>41.98</v>
      </c>
      <c r="E313" s="9">
        <v>36</v>
      </c>
      <c r="F313" s="9">
        <v>22</v>
      </c>
      <c r="G313" s="59">
        <v>9.0624999999999994E-3</v>
      </c>
    </row>
    <row r="314" spans="1:7" x14ac:dyDescent="0.35">
      <c r="A314" s="92"/>
      <c r="B314" s="94"/>
      <c r="C314" s="20" t="s">
        <v>66</v>
      </c>
      <c r="D314" s="8">
        <v>44.37</v>
      </c>
      <c r="E314" s="9">
        <v>10</v>
      </c>
      <c r="F314" s="9">
        <v>15</v>
      </c>
      <c r="G314" s="59">
        <v>9.1898148148148139E-3</v>
      </c>
    </row>
    <row r="315" spans="1:7" x14ac:dyDescent="0.35">
      <c r="A315" s="92"/>
      <c r="B315" s="94"/>
      <c r="C315" s="20" t="s">
        <v>67</v>
      </c>
      <c r="D315" s="8">
        <v>36.26</v>
      </c>
      <c r="E315" s="9">
        <v>17</v>
      </c>
      <c r="F315" s="9">
        <v>14</v>
      </c>
      <c r="G315" s="59">
        <v>8.6226851851851846E-3</v>
      </c>
    </row>
    <row r="316" spans="1:7" x14ac:dyDescent="0.35">
      <c r="A316" s="92"/>
      <c r="B316" s="94"/>
      <c r="C316" s="20" t="s">
        <v>68</v>
      </c>
      <c r="D316" s="8">
        <v>34.28</v>
      </c>
      <c r="E316" s="9">
        <v>29</v>
      </c>
      <c r="F316" s="9">
        <v>19</v>
      </c>
      <c r="G316" s="59">
        <v>8.3101851851851861E-3</v>
      </c>
    </row>
    <row r="317" spans="1:7" x14ac:dyDescent="0.35">
      <c r="A317" s="92"/>
      <c r="B317" s="94"/>
      <c r="C317" s="20" t="s">
        <v>69</v>
      </c>
      <c r="D317" s="8">
        <v>29.82</v>
      </c>
      <c r="E317" s="9">
        <v>34</v>
      </c>
      <c r="F317" s="9">
        <v>13</v>
      </c>
      <c r="G317" s="59">
        <v>8.0092592592592594E-3</v>
      </c>
    </row>
    <row r="318" spans="1:7" ht="18.600000000000001" thickBot="1" x14ac:dyDescent="0.4">
      <c r="A318" s="92"/>
      <c r="B318" s="94"/>
      <c r="C318" s="21" t="s">
        <v>70</v>
      </c>
      <c r="D318" s="10">
        <v>36.380000000000003</v>
      </c>
      <c r="E318" s="11">
        <v>14</v>
      </c>
      <c r="F318" s="11">
        <v>27</v>
      </c>
      <c r="G318" s="60">
        <v>8.3101851851851861E-3</v>
      </c>
    </row>
    <row r="319" spans="1:7" ht="19.2" thickTop="1" thickBot="1" x14ac:dyDescent="0.4">
      <c r="A319" s="93"/>
      <c r="B319" s="95"/>
      <c r="C319" s="12" t="s">
        <v>9</v>
      </c>
      <c r="D319" s="13">
        <f>SUM(D309:D318)</f>
        <v>364.34</v>
      </c>
      <c r="E319" s="14">
        <f>SUM(E309:E318)</f>
        <v>243</v>
      </c>
      <c r="F319" s="14">
        <f>SUM(F309:F318)</f>
        <v>171</v>
      </c>
      <c r="G319" s="61">
        <f>SUM(G309:G318)</f>
        <v>8.6030092592592589E-2</v>
      </c>
    </row>
    <row r="320" spans="1:7" ht="18.600000000000001" thickTop="1" x14ac:dyDescent="0.35"/>
  </sheetData>
  <mergeCells count="53">
    <mergeCell ref="B177:B187"/>
    <mergeCell ref="A177:A187"/>
    <mergeCell ref="A34:A44"/>
    <mergeCell ref="A191:A201"/>
    <mergeCell ref="B191:B201"/>
    <mergeCell ref="A230:A240"/>
    <mergeCell ref="B230:B240"/>
    <mergeCell ref="A204:A214"/>
    <mergeCell ref="B204:B214"/>
    <mergeCell ref="A217:A227"/>
    <mergeCell ref="B217:B227"/>
    <mergeCell ref="B309:B319"/>
    <mergeCell ref="A309:A319"/>
    <mergeCell ref="A295:A305"/>
    <mergeCell ref="B295:B305"/>
    <mergeCell ref="A243:A253"/>
    <mergeCell ref="B243:B253"/>
    <mergeCell ref="A256:A266"/>
    <mergeCell ref="B256:B266"/>
    <mergeCell ref="A269:A279"/>
    <mergeCell ref="B269:B279"/>
    <mergeCell ref="A282:A292"/>
    <mergeCell ref="B282:B292"/>
    <mergeCell ref="A1:G1"/>
    <mergeCell ref="A4:G4"/>
    <mergeCell ref="A5:G5"/>
    <mergeCell ref="A21:A31"/>
    <mergeCell ref="B21:B31"/>
    <mergeCell ref="A6:B6"/>
    <mergeCell ref="B8:B18"/>
    <mergeCell ref="A8:A18"/>
    <mergeCell ref="A2:L2"/>
    <mergeCell ref="B34:B44"/>
    <mergeCell ref="A47:A57"/>
    <mergeCell ref="B47:B57"/>
    <mergeCell ref="A60:A70"/>
    <mergeCell ref="B60:B70"/>
    <mergeCell ref="A73:A83"/>
    <mergeCell ref="B73:B83"/>
    <mergeCell ref="A86:A96"/>
    <mergeCell ref="B86:B96"/>
    <mergeCell ref="A99:A109"/>
    <mergeCell ref="B99:B109"/>
    <mergeCell ref="A151:A161"/>
    <mergeCell ref="B151:B161"/>
    <mergeCell ref="A164:A174"/>
    <mergeCell ref="B164:B174"/>
    <mergeCell ref="A112:A122"/>
    <mergeCell ref="B112:B122"/>
    <mergeCell ref="A125:A135"/>
    <mergeCell ref="B125:B135"/>
    <mergeCell ref="A138:A148"/>
    <mergeCell ref="B138:B148"/>
  </mergeCells>
  <conditionalFormatting sqref="D309:D318 D8:D17 D21:D30 D34:D43 D47:D56 D60:D69 D73:D82 D86:D95 D99:D108 D112:D121 D125:D134 D138:D147 D151:D160 D164:D173 D177:D186 D191:D200 D204:D213 D217:D226 D230:D239 D243:D252 D256:D265">
    <cfRule type="top10" dxfId="35" priority="23" rank="1"/>
    <cfRule type="top10" dxfId="34" priority="24" bottom="1" rank="3"/>
  </conditionalFormatting>
  <conditionalFormatting sqref="E309:E318 E8:E17 E21:E30 E34:E43 E47:E56 E60:E69 E73:E82 E86:E95 E99:E108 E112:E121 E125:E134 E138:E147 E151:E160 E164:E173 E177:E186 E191:E200 E204:E213 E217:E226 E230:E239 E243:E252 E256:E265">
    <cfRule type="top10" dxfId="33" priority="22" rank="3"/>
  </conditionalFormatting>
  <conditionalFormatting sqref="F309:F318 F8:F17 F21:F30 F34:F43 F47:F56 F60:F69 F73:F82 F86:F95 F99:F108 F112:F121 F125:F134 F138:F147 F151:F160 F164:F173 F177:F186 F191:F200 F204:F213 F217:F226 F230:F239 F243:F252 F256:F265">
    <cfRule type="top10" dxfId="32" priority="21" rank="3"/>
  </conditionalFormatting>
  <conditionalFormatting sqref="G309:G318 G8:G17 G34:G43 G47:G56 G60:G69 G73:G82 G86:G95 G99:G108 G112:G121 G125:G134 G151:G160 G164:G173 G177:G186 G191:G200 G204:G213 G230:G239 G243:G252 G256:G265 G217:G226 G21:G30 G138:G147">
    <cfRule type="top10" dxfId="31" priority="19" rank="1"/>
    <cfRule type="top10" dxfId="30" priority="20" bottom="1" rank="3"/>
  </conditionalFormatting>
  <conditionalFormatting sqref="D269:D278">
    <cfRule type="top10" dxfId="29" priority="17" rank="1"/>
    <cfRule type="top10" dxfId="28" priority="18" bottom="1" rank="3"/>
  </conditionalFormatting>
  <conditionalFormatting sqref="E269:E278">
    <cfRule type="top10" dxfId="27" priority="16" rank="3"/>
  </conditionalFormatting>
  <conditionalFormatting sqref="F269:F278">
    <cfRule type="top10" dxfId="26" priority="15" rank="3"/>
  </conditionalFormatting>
  <conditionalFormatting sqref="G269:G278">
    <cfRule type="top10" dxfId="25" priority="13" rank="1"/>
    <cfRule type="top10" dxfId="24" priority="14" bottom="1" rank="3"/>
  </conditionalFormatting>
  <conditionalFormatting sqref="D282:D291">
    <cfRule type="top10" dxfId="23" priority="11" rank="1"/>
    <cfRule type="top10" dxfId="22" priority="12" bottom="1" rank="3"/>
  </conditionalFormatting>
  <conditionalFormatting sqref="E282:E291">
    <cfRule type="top10" dxfId="21" priority="10" rank="3"/>
  </conditionalFormatting>
  <conditionalFormatting sqref="F282:F291">
    <cfRule type="top10" dxfId="20" priority="9" rank="3"/>
  </conditionalFormatting>
  <conditionalFormatting sqref="G282:G291">
    <cfRule type="top10" dxfId="19" priority="7" rank="1"/>
    <cfRule type="top10" dxfId="18" priority="8" bottom="1" rank="3"/>
  </conditionalFormatting>
  <conditionalFormatting sqref="D295:D304">
    <cfRule type="top10" dxfId="17" priority="5" rank="1"/>
    <cfRule type="top10" dxfId="16" priority="6" bottom="1" rank="3"/>
  </conditionalFormatting>
  <conditionalFormatting sqref="E295:E304">
    <cfRule type="top10" dxfId="15" priority="4" rank="3"/>
  </conditionalFormatting>
  <conditionalFormatting sqref="F295:F304">
    <cfRule type="top10" dxfId="14" priority="3" rank="3"/>
  </conditionalFormatting>
  <conditionalFormatting sqref="G295:G304">
    <cfRule type="top10" dxfId="13" priority="1" rank="1"/>
    <cfRule type="top10" dxfId="12" priority="2" bottom="1" rank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7"/>
  <sheetViews>
    <sheetView zoomScale="85" zoomScaleNormal="85" workbookViewId="0">
      <selection activeCell="A5" sqref="A5:L5"/>
    </sheetView>
  </sheetViews>
  <sheetFormatPr defaultColWidth="9.109375" defaultRowHeight="18" x14ac:dyDescent="0.3"/>
  <cols>
    <col min="1" max="1" width="9.109375" style="17"/>
    <col min="2" max="2" width="40.6640625" style="17" customWidth="1"/>
    <col min="3" max="8" width="13.6640625" style="17" customWidth="1"/>
    <col min="9" max="9" width="13.6640625" style="26" customWidth="1"/>
    <col min="10" max="12" width="13.6640625" style="17" customWidth="1"/>
    <col min="13" max="13" width="9.109375" style="17"/>
    <col min="14" max="14" width="12.33203125" style="17" bestFit="1" customWidth="1"/>
    <col min="15" max="16384" width="9.109375" style="17"/>
  </cols>
  <sheetData>
    <row r="4" spans="1:13" x14ac:dyDescent="0.3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3" x14ac:dyDescent="0.3">
      <c r="A5" s="99" t="s">
        <v>245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7" spans="1:13" ht="24.6" x14ac:dyDescent="0.3">
      <c r="A7" s="105" t="s">
        <v>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3" x14ac:dyDescent="0.3">
      <c r="A8" s="99" t="s">
        <v>269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3" x14ac:dyDescent="0.3">
      <c r="A9" s="100" t="s">
        <v>246</v>
      </c>
      <c r="B9" s="100"/>
      <c r="G9" s="15"/>
      <c r="K9" s="17" t="s">
        <v>37</v>
      </c>
      <c r="L9" s="17" t="s">
        <v>38</v>
      </c>
    </row>
    <row r="10" spans="1:13" ht="18.600000000000001" thickBot="1" x14ac:dyDescent="0.35">
      <c r="A10" s="18"/>
      <c r="B10" s="18"/>
    </row>
    <row r="11" spans="1:13" ht="18.75" customHeight="1" x14ac:dyDescent="0.3">
      <c r="A11" s="106" t="s">
        <v>8</v>
      </c>
      <c r="B11" s="108" t="s">
        <v>2</v>
      </c>
      <c r="C11" s="101" t="s">
        <v>4</v>
      </c>
      <c r="D11" s="102"/>
      <c r="E11" s="103" t="s">
        <v>5</v>
      </c>
      <c r="F11" s="104"/>
      <c r="G11" s="101" t="s">
        <v>15</v>
      </c>
      <c r="H11" s="104"/>
      <c r="I11" s="101" t="s">
        <v>41</v>
      </c>
      <c r="J11" s="104"/>
      <c r="K11" s="110" t="s">
        <v>16</v>
      </c>
      <c r="L11" s="112" t="s">
        <v>17</v>
      </c>
    </row>
    <row r="12" spans="1:13" ht="18.600000000000001" thickBot="1" x14ac:dyDescent="0.35">
      <c r="A12" s="107"/>
      <c r="B12" s="109"/>
      <c r="C12" s="54" t="s">
        <v>13</v>
      </c>
      <c r="D12" s="55" t="s">
        <v>14</v>
      </c>
      <c r="E12" s="56" t="s">
        <v>13</v>
      </c>
      <c r="F12" s="55" t="s">
        <v>14</v>
      </c>
      <c r="G12" s="56" t="s">
        <v>13</v>
      </c>
      <c r="H12" s="55" t="s">
        <v>14</v>
      </c>
      <c r="I12" s="57" t="s">
        <v>13</v>
      </c>
      <c r="J12" s="55" t="s">
        <v>14</v>
      </c>
      <c r="K12" s="111"/>
      <c r="L12" s="113"/>
      <c r="M12" s="18"/>
    </row>
    <row r="13" spans="1:13" ht="18.600000000000001" thickTop="1" x14ac:dyDescent="0.3">
      <c r="A13" s="52">
        <v>1</v>
      </c>
      <c r="B13" s="53" t="str">
        <f>Таблица!B8</f>
        <v>Воловский район</v>
      </c>
      <c r="C13" s="44">
        <f>Таблица!D18</f>
        <v>517.42999999999995</v>
      </c>
      <c r="D13" s="41">
        <f>_xlfn.RANK.AVG(C13,C13:C35,1)</f>
        <v>22</v>
      </c>
      <c r="E13" s="51">
        <f>Таблица!E18</f>
        <v>188</v>
      </c>
      <c r="F13" s="41">
        <f>_xlfn.RANK.AVG(E13,$E$13:$E$35)</f>
        <v>20</v>
      </c>
      <c r="G13" s="51">
        <f>Таблица!F18</f>
        <v>128</v>
      </c>
      <c r="H13" s="41">
        <f>_xlfn.RANK.AVG(G13,$G$13:$G$35)</f>
        <v>21</v>
      </c>
      <c r="I13" s="62">
        <f>Таблица!G18</f>
        <v>0.10699074074074073</v>
      </c>
      <c r="J13" s="41">
        <f>_xlfn.RANK.AVG(I13,$I$13:$I$35,1)</f>
        <v>23</v>
      </c>
      <c r="K13" s="49">
        <f>SUM(D13,F13,H13,J13)</f>
        <v>86</v>
      </c>
      <c r="L13" s="76">
        <f>_xlfn.RANK.AVG(K13,$K$13:$K$35,1)</f>
        <v>23</v>
      </c>
      <c r="M13" s="18"/>
    </row>
    <row r="14" spans="1:13" ht="18.75" customHeight="1" x14ac:dyDescent="0.3">
      <c r="A14" s="37">
        <v>2</v>
      </c>
      <c r="B14" s="38" t="str">
        <f>Таблица!B21</f>
        <v>Грязинский район</v>
      </c>
      <c r="C14" s="43">
        <f>Таблица!D31</f>
        <v>391.59000000000003</v>
      </c>
      <c r="D14" s="40">
        <f>_xlfn.RANK.AVG(C14,C13:C35,1)</f>
        <v>8</v>
      </c>
      <c r="E14" s="46">
        <f>Таблица!E31</f>
        <v>239</v>
      </c>
      <c r="F14" s="41">
        <f t="shared" ref="F14:F35" si="0">_xlfn.RANK.AVG(E14,$E$13:$E$35)</f>
        <v>9</v>
      </c>
      <c r="G14" s="46">
        <f>Таблица!F31</f>
        <v>138</v>
      </c>
      <c r="H14" s="41">
        <f t="shared" ref="H14:H35" si="1">_xlfn.RANK.AVG(G14,$G$13:$G$35)</f>
        <v>17</v>
      </c>
      <c r="I14" s="63">
        <f>Таблица!G31</f>
        <v>9.8009259259259254E-2</v>
      </c>
      <c r="J14" s="41">
        <f t="shared" ref="J14:J35" si="2">_xlfn.RANK.AVG(I14,$I$13:$I$35,1)</f>
        <v>18</v>
      </c>
      <c r="K14" s="49">
        <f t="shared" ref="K14:K35" si="3">SUM(D14,F14,H14,J14)</f>
        <v>52</v>
      </c>
      <c r="L14" s="76">
        <f t="shared" ref="L14:L35" si="4">_xlfn.RANK.AVG(K14,$K$13:$K$35,1)</f>
        <v>13</v>
      </c>
      <c r="M14" s="18"/>
    </row>
    <row r="15" spans="1:13" x14ac:dyDescent="0.3">
      <c r="A15" s="37">
        <v>3</v>
      </c>
      <c r="B15" s="38" t="str">
        <f>Таблица!B34</f>
        <v>Данковский район</v>
      </c>
      <c r="C15" s="44">
        <f>Таблица!D44</f>
        <v>343.17</v>
      </c>
      <c r="D15" s="41">
        <f>_xlfn.RANK.AVG(C15,C13:C35,1)</f>
        <v>5</v>
      </c>
      <c r="E15" s="46">
        <f>Таблица!E44</f>
        <v>255</v>
      </c>
      <c r="F15" s="41">
        <f t="shared" si="0"/>
        <v>7</v>
      </c>
      <c r="G15" s="46">
        <f>Таблица!F44</f>
        <v>176</v>
      </c>
      <c r="H15" s="41">
        <f t="shared" si="1"/>
        <v>9</v>
      </c>
      <c r="I15" s="63">
        <f>Таблица!G44</f>
        <v>8.9641203703703709E-2</v>
      </c>
      <c r="J15" s="41">
        <f t="shared" si="2"/>
        <v>5</v>
      </c>
      <c r="K15" s="49">
        <f t="shared" si="3"/>
        <v>26</v>
      </c>
      <c r="L15" s="76">
        <f t="shared" si="4"/>
        <v>5</v>
      </c>
      <c r="M15" s="18"/>
    </row>
    <row r="16" spans="1:13" x14ac:dyDescent="0.3">
      <c r="A16" s="37">
        <v>4</v>
      </c>
      <c r="B16" s="38" t="str">
        <f>Таблица!B47</f>
        <v>Добринский район</v>
      </c>
      <c r="C16" s="43">
        <f>Таблица!D57</f>
        <v>452.3</v>
      </c>
      <c r="D16" s="40">
        <f>_xlfn.RANK.AVG(C16,C13:C35,1)</f>
        <v>17</v>
      </c>
      <c r="E16" s="46">
        <f>Таблица!E57</f>
        <v>214</v>
      </c>
      <c r="F16" s="41">
        <f t="shared" si="0"/>
        <v>13</v>
      </c>
      <c r="G16" s="46">
        <f>Таблица!F57</f>
        <v>129</v>
      </c>
      <c r="H16" s="41">
        <f t="shared" si="1"/>
        <v>20</v>
      </c>
      <c r="I16" s="63">
        <f>Таблица!G57</f>
        <v>9.3171296296296308E-2</v>
      </c>
      <c r="J16" s="41">
        <f t="shared" si="2"/>
        <v>10</v>
      </c>
      <c r="K16" s="49">
        <f t="shared" si="3"/>
        <v>60</v>
      </c>
      <c r="L16" s="76">
        <f t="shared" si="4"/>
        <v>16.5</v>
      </c>
      <c r="M16" s="18"/>
    </row>
    <row r="17" spans="1:13" x14ac:dyDescent="0.3">
      <c r="A17" s="37">
        <v>5</v>
      </c>
      <c r="B17" s="38" t="str">
        <f>Таблица!B60</f>
        <v>Добровский район</v>
      </c>
      <c r="C17" s="44">
        <f>Таблица!D70</f>
        <v>372.44</v>
      </c>
      <c r="D17" s="41">
        <f>_xlfn.RANK.AVG(C17,C13:C35,1)</f>
        <v>7</v>
      </c>
      <c r="E17" s="46">
        <f>Таблица!E70</f>
        <v>177</v>
      </c>
      <c r="F17" s="41">
        <f t="shared" si="0"/>
        <v>21</v>
      </c>
      <c r="G17" s="46">
        <f>Таблица!F70</f>
        <v>156</v>
      </c>
      <c r="H17" s="41">
        <f t="shared" si="1"/>
        <v>13</v>
      </c>
      <c r="I17" s="63">
        <f>Таблица!G70</f>
        <v>9.8287037037037034E-2</v>
      </c>
      <c r="J17" s="41">
        <f t="shared" si="2"/>
        <v>20</v>
      </c>
      <c r="K17" s="49">
        <f t="shared" si="3"/>
        <v>61</v>
      </c>
      <c r="L17" s="76">
        <f t="shared" si="4"/>
        <v>18</v>
      </c>
      <c r="M17" s="18"/>
    </row>
    <row r="18" spans="1:13" x14ac:dyDescent="0.3">
      <c r="A18" s="37">
        <v>6</v>
      </c>
      <c r="B18" s="38" t="str">
        <f>Таблица!B73</f>
        <v>Долгоруковский район</v>
      </c>
      <c r="C18" s="43">
        <f>Таблица!D83</f>
        <v>413.08000000000004</v>
      </c>
      <c r="D18" s="40">
        <f>_xlfn.RANK.AVG(C18,C13:C35,1)</f>
        <v>13</v>
      </c>
      <c r="E18" s="46">
        <f>Таблица!E83</f>
        <v>201</v>
      </c>
      <c r="F18" s="41">
        <f t="shared" si="0"/>
        <v>16</v>
      </c>
      <c r="G18" s="46">
        <f>Таблица!F83</f>
        <v>160</v>
      </c>
      <c r="H18" s="41">
        <f t="shared" si="1"/>
        <v>11.5</v>
      </c>
      <c r="I18" s="63">
        <f>Таблица!G83</f>
        <v>0.10003472222222221</v>
      </c>
      <c r="J18" s="41">
        <f t="shared" si="2"/>
        <v>22</v>
      </c>
      <c r="K18" s="49">
        <f t="shared" si="3"/>
        <v>62.5</v>
      </c>
      <c r="L18" s="76">
        <f t="shared" si="4"/>
        <v>19</v>
      </c>
      <c r="M18" s="18"/>
    </row>
    <row r="19" spans="1:13" x14ac:dyDescent="0.3">
      <c r="A19" s="37">
        <v>7</v>
      </c>
      <c r="B19" s="38" t="str">
        <f>Таблица!B86</f>
        <v>Елецкий район</v>
      </c>
      <c r="C19" s="44">
        <f>Таблица!D96</f>
        <v>392.23</v>
      </c>
      <c r="D19" s="41">
        <f>_xlfn.RANK.AVG(C19,C13:C35,1)</f>
        <v>9</v>
      </c>
      <c r="E19" s="46">
        <f>Таблица!E96</f>
        <v>132</v>
      </c>
      <c r="F19" s="41">
        <f t="shared" si="0"/>
        <v>23</v>
      </c>
      <c r="G19" s="46">
        <f>Таблица!F96</f>
        <v>146</v>
      </c>
      <c r="H19" s="41">
        <f t="shared" si="1"/>
        <v>16</v>
      </c>
      <c r="I19" s="63">
        <f>Таблица!G96</f>
        <v>9.8634259259259255E-2</v>
      </c>
      <c r="J19" s="41">
        <f t="shared" si="2"/>
        <v>21</v>
      </c>
      <c r="K19" s="49">
        <f t="shared" si="3"/>
        <v>69</v>
      </c>
      <c r="L19" s="76">
        <f t="shared" si="4"/>
        <v>20</v>
      </c>
      <c r="M19" s="18"/>
    </row>
    <row r="20" spans="1:13" x14ac:dyDescent="0.3">
      <c r="A20" s="37">
        <v>8</v>
      </c>
      <c r="B20" s="38" t="str">
        <f>Таблица!B99</f>
        <v>Задонский район</v>
      </c>
      <c r="C20" s="43">
        <f>Таблица!D109</f>
        <v>399.27000000000004</v>
      </c>
      <c r="D20" s="40">
        <f>_xlfn.RANK.AVG(C20,C13:C35,1)</f>
        <v>10</v>
      </c>
      <c r="E20" s="46">
        <f>Таблица!E109</f>
        <v>173</v>
      </c>
      <c r="F20" s="41">
        <f t="shared" si="0"/>
        <v>22</v>
      </c>
      <c r="G20" s="46">
        <f>Таблица!F109</f>
        <v>149</v>
      </c>
      <c r="H20" s="41">
        <f t="shared" si="1"/>
        <v>14</v>
      </c>
      <c r="I20" s="63">
        <f>Таблица!G109</f>
        <v>9.5335648148148142E-2</v>
      </c>
      <c r="J20" s="41">
        <f t="shared" si="2"/>
        <v>13</v>
      </c>
      <c r="K20" s="49">
        <f t="shared" si="3"/>
        <v>59</v>
      </c>
      <c r="L20" s="76">
        <f t="shared" si="4"/>
        <v>15</v>
      </c>
      <c r="M20" s="18"/>
    </row>
    <row r="21" spans="1:13" x14ac:dyDescent="0.3">
      <c r="A21" s="37">
        <v>9</v>
      </c>
      <c r="B21" s="38" t="str">
        <f>Таблица!B112</f>
        <v>Измалковский район</v>
      </c>
      <c r="C21" s="44">
        <f>Таблица!D122</f>
        <v>461.48000000000008</v>
      </c>
      <c r="D21" s="41">
        <f>_xlfn.RANK.AVG(C21,C13:C35,1)</f>
        <v>18</v>
      </c>
      <c r="E21" s="46">
        <f>Таблица!E122</f>
        <v>269</v>
      </c>
      <c r="F21" s="41">
        <f t="shared" si="0"/>
        <v>5</v>
      </c>
      <c r="G21" s="46">
        <f>Таблица!F122</f>
        <v>160</v>
      </c>
      <c r="H21" s="41">
        <f t="shared" si="1"/>
        <v>11.5</v>
      </c>
      <c r="I21" s="63">
        <f>Таблица!G122</f>
        <v>9.567129629629631E-2</v>
      </c>
      <c r="J21" s="41">
        <f t="shared" si="2"/>
        <v>14</v>
      </c>
      <c r="K21" s="49">
        <f t="shared" si="3"/>
        <v>48.5</v>
      </c>
      <c r="L21" s="76">
        <f t="shared" si="4"/>
        <v>11</v>
      </c>
      <c r="M21" s="18"/>
    </row>
    <row r="22" spans="1:13" x14ac:dyDescent="0.3">
      <c r="A22" s="37">
        <v>10</v>
      </c>
      <c r="B22" s="38" t="str">
        <f>Таблица!B125</f>
        <v>Краснинский район</v>
      </c>
      <c r="C22" s="43">
        <f>Таблица!D135</f>
        <v>522.86</v>
      </c>
      <c r="D22" s="40">
        <f>_xlfn.RANK.AVG(C22,C13:C35,1)</f>
        <v>23</v>
      </c>
      <c r="E22" s="46">
        <f>Таблица!E135</f>
        <v>190</v>
      </c>
      <c r="F22" s="41">
        <f t="shared" si="0"/>
        <v>18.5</v>
      </c>
      <c r="G22" s="46">
        <f>Таблица!F135</f>
        <v>130</v>
      </c>
      <c r="H22" s="41">
        <f t="shared" si="1"/>
        <v>19</v>
      </c>
      <c r="I22" s="63">
        <f>Таблица!G135</f>
        <v>9.7696759259259261E-2</v>
      </c>
      <c r="J22" s="41">
        <f t="shared" si="2"/>
        <v>17</v>
      </c>
      <c r="K22" s="49">
        <f t="shared" si="3"/>
        <v>77.5</v>
      </c>
      <c r="L22" s="76">
        <f t="shared" si="4"/>
        <v>22</v>
      </c>
      <c r="M22" s="18"/>
    </row>
    <row r="23" spans="1:13" x14ac:dyDescent="0.3">
      <c r="A23" s="37">
        <v>11</v>
      </c>
      <c r="B23" s="38" t="str">
        <f>Таблица!B138</f>
        <v>Лебедянский район</v>
      </c>
      <c r="C23" s="44">
        <f>Таблица!D148</f>
        <v>336.42</v>
      </c>
      <c r="D23" s="41">
        <f>_xlfn.RANK.AVG(C23,C13:C35,1)</f>
        <v>4</v>
      </c>
      <c r="E23" s="46">
        <f>Таблица!E148</f>
        <v>219</v>
      </c>
      <c r="F23" s="41">
        <f t="shared" si="0"/>
        <v>11</v>
      </c>
      <c r="G23" s="46">
        <f>Таблица!F148</f>
        <v>210</v>
      </c>
      <c r="H23" s="41">
        <f t="shared" si="1"/>
        <v>4</v>
      </c>
      <c r="I23" s="63">
        <f>Таблица!G148</f>
        <v>8.5810185185185184E-2</v>
      </c>
      <c r="J23" s="41">
        <f t="shared" si="2"/>
        <v>2</v>
      </c>
      <c r="K23" s="49">
        <f t="shared" si="3"/>
        <v>21</v>
      </c>
      <c r="L23" s="76">
        <v>4</v>
      </c>
      <c r="M23" s="18"/>
    </row>
    <row r="24" spans="1:13" x14ac:dyDescent="0.3">
      <c r="A24" s="37">
        <v>12</v>
      </c>
      <c r="B24" s="38" t="str">
        <f>Таблица!B151</f>
        <v>Лев-Толстовский район</v>
      </c>
      <c r="C24" s="43">
        <f>Таблица!D161</f>
        <v>493.36999999999995</v>
      </c>
      <c r="D24" s="40">
        <f>_xlfn.RANK.AVG(C24,C13:C35,1)</f>
        <v>20</v>
      </c>
      <c r="E24" s="46">
        <f>Таблица!E161</f>
        <v>210</v>
      </c>
      <c r="F24" s="41">
        <f t="shared" si="0"/>
        <v>15</v>
      </c>
      <c r="G24" s="46">
        <f>Таблица!F161</f>
        <v>189</v>
      </c>
      <c r="H24" s="41">
        <f t="shared" si="1"/>
        <v>6</v>
      </c>
      <c r="I24" s="63">
        <f>Таблица!G161</f>
        <v>9.8182870370370379E-2</v>
      </c>
      <c r="J24" s="41">
        <f t="shared" si="2"/>
        <v>19</v>
      </c>
      <c r="K24" s="49">
        <f t="shared" si="3"/>
        <v>60</v>
      </c>
      <c r="L24" s="76">
        <f t="shared" si="4"/>
        <v>16.5</v>
      </c>
      <c r="M24" s="18"/>
    </row>
    <row r="25" spans="1:13" x14ac:dyDescent="0.3">
      <c r="A25" s="37">
        <v>13</v>
      </c>
      <c r="B25" s="38" t="str">
        <f>Таблица!B164</f>
        <v>Липецкий район</v>
      </c>
      <c r="C25" s="44">
        <f>Таблица!D174</f>
        <v>401.08</v>
      </c>
      <c r="D25" s="41">
        <f>_xlfn.RANK.AVG(C25,C13:C35,1)</f>
        <v>11</v>
      </c>
      <c r="E25" s="46">
        <f>Таблица!E174</f>
        <v>213</v>
      </c>
      <c r="F25" s="41">
        <f t="shared" si="0"/>
        <v>14</v>
      </c>
      <c r="G25" s="46">
        <f>Таблица!F174</f>
        <v>219</v>
      </c>
      <c r="H25" s="41">
        <f t="shared" si="1"/>
        <v>2</v>
      </c>
      <c r="I25" s="63">
        <f>Таблица!G174</f>
        <v>9.1932870370370387E-2</v>
      </c>
      <c r="J25" s="41">
        <f t="shared" si="2"/>
        <v>8</v>
      </c>
      <c r="K25" s="49">
        <f t="shared" si="3"/>
        <v>35</v>
      </c>
      <c r="L25" s="76">
        <f t="shared" si="4"/>
        <v>7</v>
      </c>
      <c r="M25" s="18"/>
    </row>
    <row r="26" spans="1:13" x14ac:dyDescent="0.3">
      <c r="A26" s="37">
        <v>14</v>
      </c>
      <c r="B26" s="38" t="str">
        <f>Таблица!B177</f>
        <v>Становлянский район</v>
      </c>
      <c r="C26" s="43">
        <f>Таблица!D187</f>
        <v>413.74</v>
      </c>
      <c r="D26" s="40">
        <f>_xlfn.RANK.AVG(C26,C13:C35,1)</f>
        <v>14</v>
      </c>
      <c r="E26" s="46">
        <f>Таблица!E187</f>
        <v>190</v>
      </c>
      <c r="F26" s="41">
        <f t="shared" si="0"/>
        <v>18.5</v>
      </c>
      <c r="G26" s="46">
        <f>Таблица!F187</f>
        <v>169</v>
      </c>
      <c r="H26" s="41">
        <f t="shared" si="1"/>
        <v>10</v>
      </c>
      <c r="I26" s="63">
        <f>Таблица!G187</f>
        <v>9.6828703703703695E-2</v>
      </c>
      <c r="J26" s="41">
        <f t="shared" si="2"/>
        <v>15</v>
      </c>
      <c r="K26" s="49">
        <f t="shared" si="3"/>
        <v>57.5</v>
      </c>
      <c r="L26" s="76">
        <f t="shared" si="4"/>
        <v>14</v>
      </c>
      <c r="M26" s="18"/>
    </row>
    <row r="27" spans="1:13" x14ac:dyDescent="0.3">
      <c r="A27" s="37">
        <v>15</v>
      </c>
      <c r="B27" s="38" t="str">
        <f>Таблица!B191</f>
        <v>Усманский район</v>
      </c>
      <c r="C27" s="43">
        <f>Таблица!D201</f>
        <v>364.23</v>
      </c>
      <c r="D27" s="40">
        <f>_xlfn.RANK.AVG(C27,C13:C35,1)</f>
        <v>6</v>
      </c>
      <c r="E27" s="46">
        <f>Таблица!E201</f>
        <v>221</v>
      </c>
      <c r="F27" s="41">
        <f t="shared" si="0"/>
        <v>10</v>
      </c>
      <c r="G27" s="46">
        <f>Таблица!F201</f>
        <v>203</v>
      </c>
      <c r="H27" s="41">
        <f t="shared" si="1"/>
        <v>5</v>
      </c>
      <c r="I27" s="63">
        <f>Таблица!G201</f>
        <v>9.0729166666666666E-2</v>
      </c>
      <c r="J27" s="41">
        <f t="shared" si="2"/>
        <v>6</v>
      </c>
      <c r="K27" s="49">
        <f t="shared" si="3"/>
        <v>27</v>
      </c>
      <c r="L27" s="76">
        <f t="shared" si="4"/>
        <v>6</v>
      </c>
      <c r="M27" s="18"/>
    </row>
    <row r="28" spans="1:13" x14ac:dyDescent="0.3">
      <c r="A28" s="37">
        <v>16</v>
      </c>
      <c r="B28" s="38" t="str">
        <f>Таблица!B204</f>
        <v>Хлевенский район</v>
      </c>
      <c r="C28" s="43">
        <f>Таблица!D214</f>
        <v>441.76</v>
      </c>
      <c r="D28" s="40">
        <f>_xlfn.RANK.AVG(C28,C13:C35,1)</f>
        <v>16</v>
      </c>
      <c r="E28" s="46">
        <f>Таблица!E214</f>
        <v>241</v>
      </c>
      <c r="F28" s="41">
        <f t="shared" si="0"/>
        <v>8</v>
      </c>
      <c r="G28" s="46">
        <f>Таблица!F214</f>
        <v>184</v>
      </c>
      <c r="H28" s="41">
        <f t="shared" si="1"/>
        <v>8</v>
      </c>
      <c r="I28" s="63">
        <f>Таблица!G214</f>
        <v>9.1435185185185189E-2</v>
      </c>
      <c r="J28" s="41">
        <f t="shared" si="2"/>
        <v>7</v>
      </c>
      <c r="K28" s="49">
        <f t="shared" si="3"/>
        <v>39</v>
      </c>
      <c r="L28" s="76">
        <f t="shared" si="4"/>
        <v>8</v>
      </c>
      <c r="M28" s="18"/>
    </row>
    <row r="29" spans="1:13" x14ac:dyDescent="0.3">
      <c r="A29" s="37">
        <v>17</v>
      </c>
      <c r="B29" s="38" t="str">
        <f>Таблица!B217</f>
        <v>Чаплыгинский район</v>
      </c>
      <c r="C29" s="44">
        <f>Таблица!D227</f>
        <v>503.66999999999996</v>
      </c>
      <c r="D29" s="41">
        <f>_xlfn.RANK.AVG(C29,C13:C35,1)</f>
        <v>21</v>
      </c>
      <c r="E29" s="46">
        <f>Таблица!E227</f>
        <v>198</v>
      </c>
      <c r="F29" s="41">
        <f t="shared" si="0"/>
        <v>17</v>
      </c>
      <c r="G29" s="46">
        <f>Таблица!F227</f>
        <v>88</v>
      </c>
      <c r="H29" s="41">
        <f t="shared" si="1"/>
        <v>23</v>
      </c>
      <c r="I29" s="63">
        <f>Таблица!G227</f>
        <v>9.2824074074074073E-2</v>
      </c>
      <c r="J29" s="41">
        <f t="shared" si="2"/>
        <v>9</v>
      </c>
      <c r="K29" s="49">
        <f t="shared" si="3"/>
        <v>70</v>
      </c>
      <c r="L29" s="76">
        <f t="shared" si="4"/>
        <v>21</v>
      </c>
      <c r="M29" s="18"/>
    </row>
    <row r="30" spans="1:13" x14ac:dyDescent="0.3">
      <c r="A30" s="37">
        <v>18</v>
      </c>
      <c r="B30" s="39" t="str">
        <f>Таблица!B230</f>
        <v>г. Елец</v>
      </c>
      <c r="C30" s="45">
        <f>Таблица!D240</f>
        <v>312.86</v>
      </c>
      <c r="D30" s="42">
        <f>_xlfn.RANK.AVG(C30,C13:C35,1)</f>
        <v>2</v>
      </c>
      <c r="E30" s="47">
        <f>Таблица!E240</f>
        <v>217</v>
      </c>
      <c r="F30" s="41">
        <f t="shared" si="0"/>
        <v>12</v>
      </c>
      <c r="G30" s="47">
        <f>Таблица!F240</f>
        <v>213</v>
      </c>
      <c r="H30" s="41">
        <f t="shared" si="1"/>
        <v>3</v>
      </c>
      <c r="I30" s="64">
        <f>Таблица!G240</f>
        <v>8.8715277777777754E-2</v>
      </c>
      <c r="J30" s="41">
        <f t="shared" si="2"/>
        <v>4</v>
      </c>
      <c r="K30" s="49">
        <f t="shared" si="3"/>
        <v>21</v>
      </c>
      <c r="L30" s="76">
        <v>3</v>
      </c>
      <c r="M30" s="18"/>
    </row>
    <row r="31" spans="1:13" x14ac:dyDescent="0.3">
      <c r="A31" s="37">
        <v>19</v>
      </c>
      <c r="B31" s="38" t="str">
        <f>Таблица!B243</f>
        <v>Кадетская школа</v>
      </c>
      <c r="C31" s="43">
        <f>Таблица!D253</f>
        <v>331.05</v>
      </c>
      <c r="D31" s="40">
        <f>_xlfn.RANK.AVG(C31,C13:C35,1)</f>
        <v>3</v>
      </c>
      <c r="E31" s="46">
        <f>Таблица!E253</f>
        <v>265</v>
      </c>
      <c r="F31" s="41">
        <f t="shared" si="0"/>
        <v>6</v>
      </c>
      <c r="G31" s="46">
        <f>Таблица!F253</f>
        <v>186</v>
      </c>
      <c r="H31" s="41">
        <f t="shared" si="1"/>
        <v>7</v>
      </c>
      <c r="I31" s="63">
        <f>Таблица!G253</f>
        <v>8.621527777777778E-2</v>
      </c>
      <c r="J31" s="41">
        <f t="shared" si="2"/>
        <v>3</v>
      </c>
      <c r="K31" s="49">
        <f t="shared" si="3"/>
        <v>19</v>
      </c>
      <c r="L31" s="76">
        <f t="shared" si="4"/>
        <v>2</v>
      </c>
      <c r="M31" s="18"/>
    </row>
    <row r="32" spans="1:13" x14ac:dyDescent="0.3">
      <c r="A32" s="37">
        <v>20</v>
      </c>
      <c r="B32" s="39" t="s">
        <v>36</v>
      </c>
      <c r="C32" s="45">
        <f>Таблица!D266</f>
        <v>304</v>
      </c>
      <c r="D32" s="40">
        <f>_xlfn.RANK.AVG(C32,C14:C35,1)</f>
        <v>1</v>
      </c>
      <c r="E32" s="47">
        <f>Таблица!E266</f>
        <v>299</v>
      </c>
      <c r="F32" s="41">
        <f t="shared" si="0"/>
        <v>4</v>
      </c>
      <c r="G32" s="47">
        <f>Таблица!F266</f>
        <v>237</v>
      </c>
      <c r="H32" s="41">
        <f t="shared" si="1"/>
        <v>1</v>
      </c>
      <c r="I32" s="64">
        <f>Таблица!G266</f>
        <v>8.4328703703703711E-2</v>
      </c>
      <c r="J32" s="41">
        <f t="shared" si="2"/>
        <v>1</v>
      </c>
      <c r="K32" s="49">
        <f t="shared" si="3"/>
        <v>7</v>
      </c>
      <c r="L32" s="76">
        <f t="shared" si="4"/>
        <v>1</v>
      </c>
      <c r="M32" s="18"/>
    </row>
    <row r="33" spans="1:13" x14ac:dyDescent="0.3">
      <c r="A33" s="37">
        <v>21</v>
      </c>
      <c r="B33" s="39" t="s">
        <v>71</v>
      </c>
      <c r="C33" s="45">
        <f>Таблица!D279</f>
        <v>429.46999999999997</v>
      </c>
      <c r="D33" s="40">
        <f>_xlfn.RANK.AVG(C33,C15:C35,1)</f>
        <v>14</v>
      </c>
      <c r="E33" s="47">
        <f>Таблица!D279</f>
        <v>429.46999999999997</v>
      </c>
      <c r="F33" s="41">
        <f t="shared" si="0"/>
        <v>2</v>
      </c>
      <c r="G33" s="47">
        <f>Таблица!F279</f>
        <v>148</v>
      </c>
      <c r="H33" s="41">
        <f t="shared" si="1"/>
        <v>15</v>
      </c>
      <c r="I33" s="64">
        <f>Таблица!G279</f>
        <v>9.4212962962962971E-2</v>
      </c>
      <c r="J33" s="41">
        <f t="shared" si="2"/>
        <v>12</v>
      </c>
      <c r="K33" s="49">
        <f t="shared" si="3"/>
        <v>43</v>
      </c>
      <c r="L33" s="76">
        <f t="shared" si="4"/>
        <v>9</v>
      </c>
      <c r="M33" s="18"/>
    </row>
    <row r="34" spans="1:13" x14ac:dyDescent="0.3">
      <c r="A34" s="37">
        <v>22</v>
      </c>
      <c r="B34" s="39" t="s">
        <v>191</v>
      </c>
      <c r="C34" s="45">
        <f>Таблица!D292</f>
        <v>409.8</v>
      </c>
      <c r="D34" s="40">
        <f>_xlfn.RANK.AVG(C34,C16:C35,1)</f>
        <v>10</v>
      </c>
      <c r="E34" s="47">
        <f>Таблица!D292</f>
        <v>409.8</v>
      </c>
      <c r="F34" s="41">
        <f t="shared" si="0"/>
        <v>3</v>
      </c>
      <c r="G34" s="47">
        <f>Таблица!F292</f>
        <v>134</v>
      </c>
      <c r="H34" s="41">
        <f t="shared" si="1"/>
        <v>18</v>
      </c>
      <c r="I34" s="64">
        <f>Таблица!G292</f>
        <v>9.7465277777777776E-2</v>
      </c>
      <c r="J34" s="41">
        <f t="shared" si="2"/>
        <v>16</v>
      </c>
      <c r="K34" s="49">
        <f t="shared" si="3"/>
        <v>47</v>
      </c>
      <c r="L34" s="76">
        <f t="shared" si="4"/>
        <v>10</v>
      </c>
      <c r="M34" s="18"/>
    </row>
    <row r="35" spans="1:13" ht="18.600000000000001" thickBot="1" x14ac:dyDescent="0.35">
      <c r="A35" s="37">
        <v>23</v>
      </c>
      <c r="B35" s="77" t="s">
        <v>268</v>
      </c>
      <c r="C35" s="78">
        <f>Таблица!D305</f>
        <v>476.72</v>
      </c>
      <c r="D35" s="79">
        <f>_xlfn.RANK.AVG(C35,C17:C35,1)</f>
        <v>16</v>
      </c>
      <c r="E35" s="80">
        <f>Таблица!D305</f>
        <v>476.72</v>
      </c>
      <c r="F35" s="81">
        <f t="shared" si="0"/>
        <v>1</v>
      </c>
      <c r="G35" s="80">
        <f>Таблица!F305</f>
        <v>117</v>
      </c>
      <c r="H35" s="81">
        <f t="shared" si="1"/>
        <v>22</v>
      </c>
      <c r="I35" s="82">
        <f>Таблица!G305</f>
        <v>9.4004629629629619E-2</v>
      </c>
      <c r="J35" s="81">
        <f t="shared" si="2"/>
        <v>11</v>
      </c>
      <c r="K35" s="83">
        <f t="shared" si="3"/>
        <v>50</v>
      </c>
      <c r="L35" s="84">
        <f t="shared" si="4"/>
        <v>12</v>
      </c>
      <c r="M35" s="18"/>
    </row>
    <row r="36" spans="1:13" x14ac:dyDescent="0.3">
      <c r="I36" s="65"/>
    </row>
    <row r="37" spans="1:13" x14ac:dyDescent="0.3">
      <c r="A37" s="36">
        <v>0</v>
      </c>
      <c r="B37" s="22" t="str">
        <f>Таблица!B309</f>
        <v>Соколы России</v>
      </c>
      <c r="C37" s="33">
        <f>Таблица!D319</f>
        <v>364.34</v>
      </c>
      <c r="D37" s="34"/>
      <c r="E37" s="35">
        <f>Таблица!E319</f>
        <v>243</v>
      </c>
      <c r="F37" s="34"/>
      <c r="G37" s="35">
        <f>Таблица!F319</f>
        <v>171</v>
      </c>
      <c r="H37" s="34"/>
      <c r="I37" s="66">
        <f>Таблица!G319</f>
        <v>8.6030092592592589E-2</v>
      </c>
      <c r="J37" s="34"/>
      <c r="K37" s="50"/>
      <c r="L37" s="48" t="e">
        <f>_xlfn.RANK.AVG(K37,K13:K35,1)</f>
        <v>#N/A</v>
      </c>
    </row>
  </sheetData>
  <mergeCells count="13">
    <mergeCell ref="A9:B9"/>
    <mergeCell ref="C11:D11"/>
    <mergeCell ref="E11:F11"/>
    <mergeCell ref="G11:H11"/>
    <mergeCell ref="A4:L4"/>
    <mergeCell ref="A5:L5"/>
    <mergeCell ref="A7:L7"/>
    <mergeCell ref="A8:L8"/>
    <mergeCell ref="I11:J11"/>
    <mergeCell ref="A11:A12"/>
    <mergeCell ref="B11:B12"/>
    <mergeCell ref="K11:K12"/>
    <mergeCell ref="L11:L12"/>
  </mergeCells>
  <conditionalFormatting sqref="K37">
    <cfRule type="duplicateValues" dxfId="11" priority="2"/>
  </conditionalFormatting>
  <conditionalFormatting sqref="L37">
    <cfRule type="top10" dxfId="10" priority="1" bottom="1" rank="3"/>
  </conditionalFormatting>
  <conditionalFormatting sqref="C13:C35">
    <cfRule type="duplicateValues" dxfId="9" priority="25"/>
  </conditionalFormatting>
  <conditionalFormatting sqref="E13:E35">
    <cfRule type="duplicateValues" dxfId="8" priority="27"/>
  </conditionalFormatting>
  <conditionalFormatting sqref="G13:G35">
    <cfRule type="duplicateValues" dxfId="7" priority="29"/>
  </conditionalFormatting>
  <conditionalFormatting sqref="I13:I35">
    <cfRule type="duplicateValues" dxfId="6" priority="31"/>
  </conditionalFormatting>
  <conditionalFormatting sqref="K13:K35">
    <cfRule type="duplicateValues" dxfId="5" priority="33"/>
  </conditionalFormatting>
  <conditionalFormatting sqref="D13:D35">
    <cfRule type="top10" dxfId="4" priority="35" bottom="1" rank="3"/>
  </conditionalFormatting>
  <conditionalFormatting sqref="F13:F35">
    <cfRule type="top10" dxfId="3" priority="37" bottom="1" rank="3"/>
  </conditionalFormatting>
  <conditionalFormatting sqref="H13:H35">
    <cfRule type="top10" dxfId="2" priority="39" bottom="1" rank="3"/>
  </conditionalFormatting>
  <conditionalFormatting sqref="J13:J35">
    <cfRule type="top10" dxfId="1" priority="41" bottom="1" rank="3"/>
  </conditionalFormatting>
  <conditionalFormatting sqref="L13:L35">
    <cfRule type="top10" dxfId="0" priority="43" bottom="1" rank="3"/>
  </conditionalFormatting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</vt:lpstr>
      <vt:lpstr>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2021-03-18T08:14:00Z</dcterms:modified>
</cp:coreProperties>
</file>